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firstSheet="3" activeTab="7"/>
  </bookViews>
  <sheets>
    <sheet name="1x1" sheetId="1" r:id="rId1"/>
    <sheet name="Benzin" sheetId="2" r:id="rId2"/>
    <sheet name="Maschinenkapazität" sheetId="3" r:id="rId3"/>
    <sheet name="Eurotabelle" sheetId="4" r:id="rId4"/>
    <sheet name="Eurokurs" sheetId="5" r:id="rId5"/>
    <sheet name="Euro-Berechnung" sheetId="6" r:id="rId6"/>
    <sheet name="Jundulas Suppenküche" sheetId="7" r:id="rId7"/>
    <sheet name="Aufgabe 1-10" sheetId="8" r:id="rId8"/>
    <sheet name="Tabelle1" sheetId="9" r:id="rId9"/>
  </sheets>
  <definedNames/>
  <calcPr fullCalcOnLoad="1"/>
</workbook>
</file>

<file path=xl/sharedStrings.xml><?xml version="1.0" encoding="utf-8"?>
<sst xmlns="http://schemas.openxmlformats.org/spreadsheetml/2006/main" count="99" uniqueCount="95">
  <si>
    <t>Eurokurs</t>
  </si>
  <si>
    <t>Maschinenkapazität</t>
  </si>
  <si>
    <t>Stückpreis</t>
  </si>
  <si>
    <t>Stückpreis:</t>
  </si>
  <si>
    <t>Stunde</t>
  </si>
  <si>
    <t>Eurotabelle ab 1. Januar 1999</t>
  </si>
  <si>
    <t>Deutschland</t>
  </si>
  <si>
    <t>Frankreich</t>
  </si>
  <si>
    <t>Österreich</t>
  </si>
  <si>
    <t>Italien</t>
  </si>
  <si>
    <t>Belgien</t>
  </si>
  <si>
    <t>Finnland</t>
  </si>
  <si>
    <t>Irland</t>
  </si>
  <si>
    <t>Luxemburg</t>
  </si>
  <si>
    <t>Niederlande</t>
  </si>
  <si>
    <t>Portugal</t>
  </si>
  <si>
    <t>Spanien</t>
  </si>
  <si>
    <t>Großbrit.</t>
  </si>
  <si>
    <t>USA</t>
  </si>
  <si>
    <t>Schweiz</t>
  </si>
  <si>
    <t>Japan</t>
  </si>
  <si>
    <t>EUR</t>
  </si>
  <si>
    <t>DEM</t>
  </si>
  <si>
    <t>FRF</t>
  </si>
  <si>
    <t>ATS</t>
  </si>
  <si>
    <t>ITL</t>
  </si>
  <si>
    <t>BEF</t>
  </si>
  <si>
    <t>FIM</t>
  </si>
  <si>
    <t>IEP</t>
  </si>
  <si>
    <t>LXF</t>
  </si>
  <si>
    <t>NLG</t>
  </si>
  <si>
    <t>PTE</t>
  </si>
  <si>
    <t>ESP</t>
  </si>
  <si>
    <t>GBP</t>
  </si>
  <si>
    <t>USD</t>
  </si>
  <si>
    <t>CHF</t>
  </si>
  <si>
    <t>JPY</t>
  </si>
  <si>
    <t>Eurokurs:</t>
  </si>
  <si>
    <t>Euro-Berechnung</t>
  </si>
  <si>
    <t>Kurs Euro</t>
  </si>
  <si>
    <t>DM-Betrag</t>
  </si>
  <si>
    <t>€-Betrag</t>
  </si>
  <si>
    <t>€ gerundet</t>
  </si>
  <si>
    <t>Rückrechnung
in DM gerundet</t>
  </si>
  <si>
    <t>Differenz
Euro zu DM</t>
  </si>
  <si>
    <t>EURO</t>
  </si>
  <si>
    <t>Jundulas Suppenküche
1. Quartal 2008</t>
  </si>
  <si>
    <t>Artikel</t>
  </si>
  <si>
    <t>Januar</t>
  </si>
  <si>
    <t>%-Anteil</t>
  </si>
  <si>
    <t>Februar</t>
  </si>
  <si>
    <t>März</t>
  </si>
  <si>
    <t>Summe</t>
  </si>
  <si>
    <t>Supp</t>
  </si>
  <si>
    <t>Sauce</t>
  </si>
  <si>
    <t>Jemöhs</t>
  </si>
  <si>
    <t>Summen</t>
  </si>
  <si>
    <t>altes
Einkommen
in DM</t>
  </si>
  <si>
    <t>Einkommen
in
Euro</t>
  </si>
  <si>
    <t>Jupp</t>
  </si>
  <si>
    <t>Jaby</t>
  </si>
  <si>
    <t>Jundula</t>
  </si>
  <si>
    <t>Vorname</t>
  </si>
  <si>
    <t>Name</t>
  </si>
  <si>
    <t>Straße</t>
  </si>
  <si>
    <t>PLZ</t>
  </si>
  <si>
    <t>Ort</t>
  </si>
  <si>
    <t>Einkommen</t>
  </si>
  <si>
    <t>Jack</t>
  </si>
  <si>
    <t>Ben</t>
  </si>
  <si>
    <t>Ingeborg</t>
  </si>
  <si>
    <t>Schabrack</t>
  </si>
  <si>
    <t>Zupp</t>
  </si>
  <si>
    <t>Utzenich</t>
  </si>
  <si>
    <t>Mirwas</t>
  </si>
  <si>
    <t>Scheibenstr. 1</t>
  </si>
  <si>
    <t>Zoppenbroich 3</t>
  </si>
  <si>
    <t>Frankenheim 4</t>
  </si>
  <si>
    <t>Kö 3</t>
  </si>
  <si>
    <t>Rheydt</t>
  </si>
  <si>
    <t>Rheydt-West</t>
  </si>
  <si>
    <t>Köln</t>
  </si>
  <si>
    <t>Düsseldorf</t>
  </si>
  <si>
    <t>Höchstwert</t>
  </si>
  <si>
    <t>Kleinstwert</t>
  </si>
  <si>
    <t>Aufgabe 1</t>
  </si>
  <si>
    <t>Aufgabe 2</t>
  </si>
  <si>
    <t>Aufgabe 3</t>
  </si>
  <si>
    <t>Aufgabe 5</t>
  </si>
  <si>
    <t>Aufgabe 7</t>
  </si>
  <si>
    <t>Aufgabe 9</t>
  </si>
  <si>
    <t>Aufgabe 4</t>
  </si>
  <si>
    <t>Aufgabe 10</t>
  </si>
  <si>
    <t>Aufgabe 8</t>
  </si>
  <si>
    <t>Aufgabe 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</si>
</sst>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#,###,##0.00000\ &quot;DM&quot;"/>
    <numFmt numFmtId="166" formatCode="#,##0.00\ &quot;Liter&quot;"/>
    <numFmt numFmtId="167" formatCode="#,###,##0.00\ &quot;DM&quot;"/>
    <numFmt numFmtId="168" formatCode="#,##0.00\ &quot;€&quot;"/>
    <numFmt numFmtId="169" formatCode="0.00000000"/>
    <numFmt numFmtId="170" formatCode="0.00\ &quot;DM&quot;;[Yellow]\-0.00\ &quot;DM&quot;;[Red]0.00\ &quot;DM&quot;;&quot;Was soll das?&quot;"/>
    <numFmt numFmtId="171" formatCode="[Yellow]0.00\ &quot;DM&quot;;[Red]\-0.00\ &quot;DM&quot;;[Blue]0.00\ &quot;DM&quot;"/>
    <numFmt numFmtId="172" formatCode="0.00\ &quot;DM&quot;"/>
    <numFmt numFmtId="173" formatCode="#,##0.00\ &quot;m²&quot;"/>
    <numFmt numFmtId="174" formatCode="&quot;Liter&quot;*_0.00"/>
    <numFmt numFmtId="175" formatCode="#,##0.00\ &quot;Küpps&quot;"/>
    <numFmt numFmtId="176" formatCode="*-0.00"/>
    <numFmt numFmtId="177" formatCode="*-0.00\ &quot;USD&quot;"/>
    <numFmt numFmtId="178" formatCode="#,##0.000\ &quot;kg&quot;"/>
    <numFmt numFmtId="179" formatCode="&quot;Steuer&quot;*-0"/>
    <numFmt numFmtId="180" formatCode="#,##0.00\ &quot;m³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color indexed="9"/>
      <name val="Arial"/>
      <family val="2"/>
    </font>
    <font>
      <b/>
      <sz val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8" fontId="0" fillId="3" borderId="0" xfId="0" applyNumberFormat="1" applyFill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45"/>
    </xf>
    <xf numFmtId="168" fontId="0" fillId="3" borderId="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4" fontId="1" fillId="3" borderId="4" xfId="0" applyNumberFormat="1" applyFont="1" applyFill="1" applyBorder="1" applyAlignment="1">
      <alignment/>
    </xf>
    <xf numFmtId="4" fontId="0" fillId="3" borderId="0" xfId="0" applyNumberFormat="1" applyFont="1" applyFill="1" applyAlignment="1">
      <alignment/>
    </xf>
    <xf numFmtId="4" fontId="0" fillId="3" borderId="8" xfId="0" applyNumberFormat="1" applyFont="1" applyFill="1" applyBorder="1" applyAlignment="1">
      <alignment/>
    </xf>
    <xf numFmtId="4" fontId="0" fillId="3" borderId="9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0" fillId="3" borderId="11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4" fontId="0" fillId="3" borderId="14" xfId="0" applyNumberFormat="1" applyFont="1" applyFill="1" applyBorder="1" applyAlignment="1">
      <alignment/>
    </xf>
    <xf numFmtId="4" fontId="0" fillId="3" borderId="15" xfId="0" applyNumberFormat="1" applyFont="1" applyFill="1" applyBorder="1" applyAlignment="1">
      <alignment/>
    </xf>
    <xf numFmtId="4" fontId="0" fillId="3" borderId="16" xfId="0" applyNumberFormat="1" applyFont="1" applyFill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8" fontId="0" fillId="3" borderId="10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8" fontId="0" fillId="3" borderId="12" xfId="0" applyNumberFormat="1" applyFill="1" applyBorder="1" applyAlignment="1">
      <alignment/>
    </xf>
    <xf numFmtId="164" fontId="0" fillId="0" borderId="5" xfId="0" applyNumberFormat="1" applyBorder="1" applyAlignment="1">
      <alignment horizontal="center" vertical="center" textRotation="30"/>
    </xf>
    <xf numFmtId="164" fontId="0" fillId="0" borderId="4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9" fontId="0" fillId="3" borderId="4" xfId="0" applyNumberFormat="1" applyFill="1" applyBorder="1" applyAlignment="1">
      <alignment/>
    </xf>
    <xf numFmtId="168" fontId="0" fillId="3" borderId="4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9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9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/>
    </xf>
    <xf numFmtId="167" fontId="0" fillId="3" borderId="5" xfId="0" applyNumberFormat="1" applyFill="1" applyBorder="1" applyAlignment="1">
      <alignment/>
    </xf>
    <xf numFmtId="167" fontId="0" fillId="3" borderId="4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3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1" fillId="3" borderId="5" xfId="0" applyNumberFormat="1" applyFont="1" applyFill="1" applyBorder="1" applyAlignment="1">
      <alignment/>
    </xf>
    <xf numFmtId="168" fontId="0" fillId="0" borderId="19" xfId="0" applyNumberFormat="1" applyBorder="1" applyAlignment="1">
      <alignment/>
    </xf>
    <xf numFmtId="10" fontId="1" fillId="3" borderId="5" xfId="0" applyNumberFormat="1" applyFont="1" applyFill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0" fontId="1" fillId="3" borderId="22" xfId="0" applyNumberFormat="1" applyFont="1" applyFill="1" applyBorder="1" applyAlignment="1">
      <alignment/>
    </xf>
    <xf numFmtId="10" fontId="1" fillId="3" borderId="23" xfId="0" applyNumberFormat="1" applyFont="1" applyFill="1" applyBorder="1" applyAlignment="1">
      <alignment/>
    </xf>
    <xf numFmtId="168" fontId="0" fillId="0" borderId="24" xfId="0" applyNumberFormat="1" applyBorder="1" applyAlignment="1">
      <alignment/>
    </xf>
    <xf numFmtId="0" fontId="1" fillId="0" borderId="3" xfId="0" applyFont="1" applyBorder="1" applyAlignment="1">
      <alignment horizontal="center" vertical="center" textRotation="3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/>
    </xf>
    <xf numFmtId="0" fontId="1" fillId="3" borderId="3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168" fontId="1" fillId="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168" fontId="1" fillId="3" borderId="28" xfId="0" applyNumberFormat="1" applyFont="1" applyFill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4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2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5" fontId="0" fillId="0" borderId="4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2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2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0" fillId="0" borderId="4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4">
    <dxf>
      <font>
        <color rgb="FF000000"/>
      </font>
      <fill>
        <patternFill>
          <bgColor rgb="FF0000FF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0000FF"/>
        </patternFill>
      </fill>
      <border/>
    </dxf>
    <dxf>
      <font>
        <color rgb="FF0000FF"/>
      </font>
      <fill>
        <patternFill>
          <bgColor rgb="FFFF0000"/>
        </patternFill>
      </fill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FFCC99"/>
      </font>
      <border/>
    </dxf>
    <dxf>
      <fill>
        <patternFill patternType="lightHorizontal"/>
      </fill>
      <border/>
    </dxf>
    <dxf>
      <font>
        <color rgb="FF0000FF"/>
      </font>
      <border/>
    </dxf>
    <dxf>
      <fill>
        <patternFill>
          <bgColor rgb="FFFF00FF"/>
        </patternFill>
      </fill>
      <border/>
    </dxf>
    <dxf>
      <fill>
        <patternFill>
          <bgColor rgb="FF008000"/>
        </patternFill>
      </fill>
      <border/>
    </dxf>
    <dxf>
      <font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A1" sqref="A1"/>
    </sheetView>
  </sheetViews>
  <sheetFormatPr defaultColWidth="11.421875" defaultRowHeight="12.75"/>
  <sheetData>
    <row r="1" spans="1:11" ht="12.7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</row>
    <row r="2" spans="1:11" ht="12.75">
      <c r="A2" s="1">
        <v>1</v>
      </c>
      <c r="B2">
        <f>$A2*B$1</f>
        <v>1</v>
      </c>
      <c r="C2">
        <f aca="true" t="shared" si="0" ref="C2:K2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</row>
    <row r="3" spans="1:11" ht="12.75">
      <c r="A3" s="1">
        <v>2</v>
      </c>
      <c r="B3">
        <f aca="true" t="shared" si="1" ref="B3:K11">$A3*B$1</f>
        <v>2</v>
      </c>
      <c r="C3">
        <f t="shared" si="1"/>
        <v>4</v>
      </c>
      <c r="D3">
        <f t="shared" si="1"/>
        <v>6</v>
      </c>
      <c r="E3">
        <f t="shared" si="1"/>
        <v>8</v>
      </c>
      <c r="F3">
        <f t="shared" si="1"/>
        <v>10</v>
      </c>
      <c r="G3">
        <f t="shared" si="1"/>
        <v>12</v>
      </c>
      <c r="H3">
        <f t="shared" si="1"/>
        <v>14</v>
      </c>
      <c r="I3">
        <f t="shared" si="1"/>
        <v>16</v>
      </c>
      <c r="J3">
        <f t="shared" si="1"/>
        <v>18</v>
      </c>
      <c r="K3">
        <f t="shared" si="1"/>
        <v>20</v>
      </c>
    </row>
    <row r="4" spans="1:11" ht="12.75">
      <c r="A4" s="1">
        <v>3</v>
      </c>
      <c r="B4">
        <f t="shared" si="1"/>
        <v>3</v>
      </c>
      <c r="C4">
        <f t="shared" si="1"/>
        <v>6</v>
      </c>
      <c r="D4">
        <f t="shared" si="1"/>
        <v>9</v>
      </c>
      <c r="E4">
        <f t="shared" si="1"/>
        <v>12</v>
      </c>
      <c r="F4">
        <f t="shared" si="1"/>
        <v>15</v>
      </c>
      <c r="G4">
        <f t="shared" si="1"/>
        <v>18</v>
      </c>
      <c r="H4">
        <f t="shared" si="1"/>
        <v>21</v>
      </c>
      <c r="I4">
        <f t="shared" si="1"/>
        <v>24</v>
      </c>
      <c r="J4">
        <f t="shared" si="1"/>
        <v>27</v>
      </c>
      <c r="K4">
        <f t="shared" si="1"/>
        <v>30</v>
      </c>
    </row>
    <row r="5" spans="1:11" ht="12.75">
      <c r="A5" s="1">
        <v>4</v>
      </c>
      <c r="B5">
        <f t="shared" si="1"/>
        <v>4</v>
      </c>
      <c r="C5">
        <f t="shared" si="1"/>
        <v>8</v>
      </c>
      <c r="D5">
        <f t="shared" si="1"/>
        <v>12</v>
      </c>
      <c r="E5">
        <f t="shared" si="1"/>
        <v>16</v>
      </c>
      <c r="F5">
        <f t="shared" si="1"/>
        <v>20</v>
      </c>
      <c r="G5">
        <f t="shared" si="1"/>
        <v>24</v>
      </c>
      <c r="H5">
        <f t="shared" si="1"/>
        <v>28</v>
      </c>
      <c r="I5">
        <f t="shared" si="1"/>
        <v>32</v>
      </c>
      <c r="J5">
        <f t="shared" si="1"/>
        <v>36</v>
      </c>
      <c r="K5">
        <f t="shared" si="1"/>
        <v>40</v>
      </c>
    </row>
    <row r="6" spans="1:11" ht="12.75">
      <c r="A6" s="1">
        <v>5</v>
      </c>
      <c r="B6">
        <f t="shared" si="1"/>
        <v>5</v>
      </c>
      <c r="C6">
        <f t="shared" si="1"/>
        <v>10</v>
      </c>
      <c r="D6">
        <f t="shared" si="1"/>
        <v>15</v>
      </c>
      <c r="E6">
        <f t="shared" si="1"/>
        <v>20</v>
      </c>
      <c r="F6">
        <f t="shared" si="1"/>
        <v>25</v>
      </c>
      <c r="G6">
        <f t="shared" si="1"/>
        <v>30</v>
      </c>
      <c r="H6">
        <f t="shared" si="1"/>
        <v>35</v>
      </c>
      <c r="I6">
        <f t="shared" si="1"/>
        <v>40</v>
      </c>
      <c r="J6">
        <f t="shared" si="1"/>
        <v>45</v>
      </c>
      <c r="K6">
        <f t="shared" si="1"/>
        <v>50</v>
      </c>
    </row>
    <row r="7" spans="1:11" ht="12.75">
      <c r="A7" s="1">
        <v>6</v>
      </c>
      <c r="B7">
        <f t="shared" si="1"/>
        <v>6</v>
      </c>
      <c r="C7">
        <f t="shared" si="1"/>
        <v>12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36</v>
      </c>
      <c r="H7">
        <f t="shared" si="1"/>
        <v>42</v>
      </c>
      <c r="I7">
        <f t="shared" si="1"/>
        <v>48</v>
      </c>
      <c r="J7">
        <f t="shared" si="1"/>
        <v>54</v>
      </c>
      <c r="K7">
        <f t="shared" si="1"/>
        <v>60</v>
      </c>
    </row>
    <row r="8" spans="1:11" ht="12.75">
      <c r="A8" s="1">
        <v>7</v>
      </c>
      <c r="B8">
        <f t="shared" si="1"/>
        <v>7</v>
      </c>
      <c r="C8">
        <f t="shared" si="1"/>
        <v>14</v>
      </c>
      <c r="D8">
        <f t="shared" si="1"/>
        <v>21</v>
      </c>
      <c r="E8">
        <f t="shared" si="1"/>
        <v>28</v>
      </c>
      <c r="F8">
        <f t="shared" si="1"/>
        <v>35</v>
      </c>
      <c r="G8">
        <f t="shared" si="1"/>
        <v>42</v>
      </c>
      <c r="H8">
        <f t="shared" si="1"/>
        <v>49</v>
      </c>
      <c r="I8">
        <f t="shared" si="1"/>
        <v>56</v>
      </c>
      <c r="J8">
        <f t="shared" si="1"/>
        <v>63</v>
      </c>
      <c r="K8">
        <f t="shared" si="1"/>
        <v>70</v>
      </c>
    </row>
    <row r="9" spans="1:11" ht="12.75">
      <c r="A9" s="1">
        <v>8</v>
      </c>
      <c r="B9">
        <f t="shared" si="1"/>
        <v>8</v>
      </c>
      <c r="C9">
        <f t="shared" si="1"/>
        <v>16</v>
      </c>
      <c r="D9">
        <f t="shared" si="1"/>
        <v>24</v>
      </c>
      <c r="E9">
        <f t="shared" si="1"/>
        <v>32</v>
      </c>
      <c r="F9">
        <f t="shared" si="1"/>
        <v>40</v>
      </c>
      <c r="G9">
        <f t="shared" si="1"/>
        <v>48</v>
      </c>
      <c r="H9">
        <f t="shared" si="1"/>
        <v>56</v>
      </c>
      <c r="I9">
        <f t="shared" si="1"/>
        <v>64</v>
      </c>
      <c r="J9">
        <f t="shared" si="1"/>
        <v>72</v>
      </c>
      <c r="K9">
        <f t="shared" si="1"/>
        <v>80</v>
      </c>
    </row>
    <row r="10" spans="1:11" ht="12.75">
      <c r="A10" s="1">
        <v>9</v>
      </c>
      <c r="B10">
        <f t="shared" si="1"/>
        <v>9</v>
      </c>
      <c r="C10">
        <f t="shared" si="1"/>
        <v>18</v>
      </c>
      <c r="D10">
        <f t="shared" si="1"/>
        <v>27</v>
      </c>
      <c r="E10">
        <f t="shared" si="1"/>
        <v>36</v>
      </c>
      <c r="F10">
        <f t="shared" si="1"/>
        <v>45</v>
      </c>
      <c r="G10">
        <f t="shared" si="1"/>
        <v>54</v>
      </c>
      <c r="H10">
        <f t="shared" si="1"/>
        <v>63</v>
      </c>
      <c r="I10">
        <f t="shared" si="1"/>
        <v>72</v>
      </c>
      <c r="J10">
        <f t="shared" si="1"/>
        <v>81</v>
      </c>
      <c r="K10">
        <f t="shared" si="1"/>
        <v>90</v>
      </c>
    </row>
    <row r="11" spans="1:11" ht="12.75">
      <c r="A11" s="1">
        <v>10</v>
      </c>
      <c r="B11">
        <f t="shared" si="1"/>
        <v>10</v>
      </c>
      <c r="C11">
        <f t="shared" si="1"/>
        <v>20</v>
      </c>
      <c r="D11">
        <f t="shared" si="1"/>
        <v>30</v>
      </c>
      <c r="E11">
        <f t="shared" si="1"/>
        <v>40</v>
      </c>
      <c r="F11">
        <f t="shared" si="1"/>
        <v>50</v>
      </c>
      <c r="G11">
        <f t="shared" si="1"/>
        <v>60</v>
      </c>
      <c r="H11">
        <f t="shared" si="1"/>
        <v>70</v>
      </c>
      <c r="I11">
        <f t="shared" si="1"/>
        <v>80</v>
      </c>
      <c r="J11">
        <f t="shared" si="1"/>
        <v>90</v>
      </c>
      <c r="K11">
        <f t="shared" si="1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0" customWidth="1"/>
  </cols>
  <sheetData>
    <row r="1" spans="1:2" ht="12.75">
      <c r="A1" s="6" t="s">
        <v>0</v>
      </c>
      <c r="B1" s="2">
        <v>1.95583</v>
      </c>
    </row>
    <row r="3" spans="2:11" ht="12.75">
      <c r="B3" s="5">
        <v>1.95</v>
      </c>
      <c r="C3" s="5">
        <v>1.96</v>
      </c>
      <c r="D3" s="5">
        <v>1.97</v>
      </c>
      <c r="E3" s="5">
        <v>1.98</v>
      </c>
      <c r="F3" s="5">
        <v>1.99</v>
      </c>
      <c r="G3" s="5">
        <v>2</v>
      </c>
      <c r="H3" s="5">
        <v>2.01</v>
      </c>
      <c r="I3" s="5">
        <v>2.02</v>
      </c>
      <c r="J3" s="5">
        <v>2.03</v>
      </c>
      <c r="K3" s="5">
        <v>2.04</v>
      </c>
    </row>
    <row r="4" spans="1:11" ht="12.75">
      <c r="A4" s="4">
        <v>25</v>
      </c>
      <c r="B4" s="3">
        <f>$A4*B$3/$B$1</f>
        <v>24.92547920831565</v>
      </c>
      <c r="C4" s="3">
        <f aca="true" t="shared" si="0" ref="C4:K4">$A4*C$3/$B$1</f>
        <v>25.053302178614707</v>
      </c>
      <c r="D4" s="3">
        <f t="shared" si="0"/>
        <v>25.18112514891376</v>
      </c>
      <c r="E4" s="3">
        <f t="shared" si="0"/>
        <v>25.308948119212815</v>
      </c>
      <c r="F4" s="3">
        <f t="shared" si="0"/>
        <v>25.436771089511872</v>
      </c>
      <c r="G4" s="3">
        <f t="shared" si="0"/>
        <v>25.564594059810926</v>
      </c>
      <c r="H4" s="3">
        <f t="shared" si="0"/>
        <v>25.692417030109976</v>
      </c>
      <c r="I4" s="3">
        <f t="shared" si="0"/>
        <v>25.820240000409033</v>
      </c>
      <c r="J4" s="3">
        <f t="shared" si="0"/>
        <v>25.948062970708087</v>
      </c>
      <c r="K4" s="3">
        <f t="shared" si="0"/>
        <v>26.075885941007144</v>
      </c>
    </row>
    <row r="5" spans="1:11" ht="12.75">
      <c r="A5" s="4">
        <v>26</v>
      </c>
      <c r="B5" s="3">
        <f aca="true" t="shared" si="1" ref="B5:K29">$A5*B$3/$B$1</f>
        <v>25.922498376648274</v>
      </c>
      <c r="C5" s="3">
        <f t="shared" si="1"/>
        <v>26.055434265759295</v>
      </c>
      <c r="D5" s="3">
        <f t="shared" si="1"/>
        <v>26.18837015487031</v>
      </c>
      <c r="E5" s="3">
        <f t="shared" si="1"/>
        <v>26.321306043981327</v>
      </c>
      <c r="F5" s="3">
        <f t="shared" si="1"/>
        <v>26.454241933092344</v>
      </c>
      <c r="G5" s="3">
        <f t="shared" si="1"/>
        <v>26.587177822203362</v>
      </c>
      <c r="H5" s="3">
        <f t="shared" si="1"/>
        <v>26.720113711314372</v>
      </c>
      <c r="I5" s="3">
        <f t="shared" si="1"/>
        <v>26.853049600425397</v>
      </c>
      <c r="J5" s="3">
        <f t="shared" si="1"/>
        <v>26.98598548953641</v>
      </c>
      <c r="K5" s="3">
        <f t="shared" si="1"/>
        <v>27.11892137864743</v>
      </c>
    </row>
    <row r="6" spans="1:11" ht="12.75">
      <c r="A6" s="4">
        <v>27</v>
      </c>
      <c r="B6" s="3">
        <f t="shared" si="1"/>
        <v>26.919517544980902</v>
      </c>
      <c r="C6" s="3">
        <f t="shared" si="1"/>
        <v>27.057566352903883</v>
      </c>
      <c r="D6" s="3">
        <f t="shared" si="1"/>
        <v>27.19561516082686</v>
      </c>
      <c r="E6" s="3">
        <f t="shared" si="1"/>
        <v>27.333663968749843</v>
      </c>
      <c r="F6" s="3">
        <f t="shared" si="1"/>
        <v>27.471712776672817</v>
      </c>
      <c r="G6" s="3">
        <f t="shared" si="1"/>
        <v>27.609761584595798</v>
      </c>
      <c r="H6" s="3">
        <f t="shared" si="1"/>
        <v>27.747810392518776</v>
      </c>
      <c r="I6" s="3">
        <f t="shared" si="1"/>
        <v>27.885859200441757</v>
      </c>
      <c r="J6" s="3">
        <f t="shared" si="1"/>
        <v>28.02390800836473</v>
      </c>
      <c r="K6" s="3">
        <f t="shared" si="1"/>
        <v>28.161956816287713</v>
      </c>
    </row>
    <row r="7" spans="1:11" ht="12.75">
      <c r="A7" s="4">
        <v>28</v>
      </c>
      <c r="B7" s="3">
        <f t="shared" si="1"/>
        <v>27.91653671331353</v>
      </c>
      <c r="C7" s="3">
        <f t="shared" si="1"/>
        <v>28.059698440048468</v>
      </c>
      <c r="D7" s="3">
        <f t="shared" si="1"/>
        <v>28.20286016678341</v>
      </c>
      <c r="E7" s="3">
        <f t="shared" si="1"/>
        <v>28.34602189351835</v>
      </c>
      <c r="F7" s="3">
        <f t="shared" si="1"/>
        <v>28.489183620253293</v>
      </c>
      <c r="G7" s="3">
        <f t="shared" si="1"/>
        <v>28.632345346988235</v>
      </c>
      <c r="H7" s="3">
        <f t="shared" si="1"/>
        <v>28.775507073723173</v>
      </c>
      <c r="I7" s="3">
        <f t="shared" si="1"/>
        <v>28.918668800458118</v>
      </c>
      <c r="J7" s="3">
        <f t="shared" si="1"/>
        <v>29.061830527193056</v>
      </c>
      <c r="K7" s="3">
        <f t="shared" si="1"/>
        <v>29.204992253928</v>
      </c>
    </row>
    <row r="8" spans="1:11" ht="12.75">
      <c r="A8" s="4">
        <v>29</v>
      </c>
      <c r="B8" s="3">
        <f t="shared" si="1"/>
        <v>28.913555881646154</v>
      </c>
      <c r="C8" s="3">
        <f t="shared" si="1"/>
        <v>29.061830527193056</v>
      </c>
      <c r="D8" s="3">
        <f t="shared" si="1"/>
        <v>29.210105172739965</v>
      </c>
      <c r="E8" s="3">
        <f t="shared" si="1"/>
        <v>29.358379818286867</v>
      </c>
      <c r="F8" s="3">
        <f t="shared" si="1"/>
        <v>29.50665446383377</v>
      </c>
      <c r="G8" s="3">
        <f t="shared" si="1"/>
        <v>29.654929109380674</v>
      </c>
      <c r="H8" s="3">
        <f t="shared" si="1"/>
        <v>29.803203754927573</v>
      </c>
      <c r="I8" s="3">
        <f t="shared" si="1"/>
        <v>29.95147840047448</v>
      </c>
      <c r="J8" s="3">
        <f t="shared" si="1"/>
        <v>30.09975304602138</v>
      </c>
      <c r="K8" s="3">
        <f t="shared" si="1"/>
        <v>30.24802769156829</v>
      </c>
    </row>
    <row r="9" spans="1:11" ht="12.75">
      <c r="A9" s="4">
        <v>30</v>
      </c>
      <c r="B9" s="3">
        <f t="shared" si="1"/>
        <v>29.91057504997878</v>
      </c>
      <c r="C9" s="3">
        <f t="shared" si="1"/>
        <v>30.063962614337647</v>
      </c>
      <c r="D9" s="3">
        <f t="shared" si="1"/>
        <v>30.217350178696513</v>
      </c>
      <c r="E9" s="3">
        <f t="shared" si="1"/>
        <v>30.37073774305538</v>
      </c>
      <c r="F9" s="3">
        <f t="shared" si="1"/>
        <v>30.524125307414245</v>
      </c>
      <c r="G9" s="3">
        <f t="shared" si="1"/>
        <v>30.67751287177311</v>
      </c>
      <c r="H9" s="3">
        <f t="shared" si="1"/>
        <v>30.830900436131973</v>
      </c>
      <c r="I9" s="3">
        <f t="shared" si="1"/>
        <v>30.984288000490842</v>
      </c>
      <c r="J9" s="3">
        <f t="shared" si="1"/>
        <v>31.1376755648497</v>
      </c>
      <c r="K9" s="3">
        <f t="shared" si="1"/>
        <v>31.291063129208574</v>
      </c>
    </row>
    <row r="10" spans="1:11" ht="12.75">
      <c r="A10" s="4">
        <v>31</v>
      </c>
      <c r="B10" s="3">
        <f t="shared" si="1"/>
        <v>30.907594218311406</v>
      </c>
      <c r="C10" s="3">
        <f t="shared" si="1"/>
        <v>31.066094701482236</v>
      </c>
      <c r="D10" s="3">
        <f t="shared" si="1"/>
        <v>31.224595184653065</v>
      </c>
      <c r="E10" s="3">
        <f t="shared" si="1"/>
        <v>31.38309566782389</v>
      </c>
      <c r="F10" s="3">
        <f t="shared" si="1"/>
        <v>31.541596150994717</v>
      </c>
      <c r="G10" s="3">
        <f t="shared" si="1"/>
        <v>31.700096634165547</v>
      </c>
      <c r="H10" s="3">
        <f t="shared" si="1"/>
        <v>31.858597117336373</v>
      </c>
      <c r="I10" s="3">
        <f t="shared" si="1"/>
        <v>32.0170976005072</v>
      </c>
      <c r="J10" s="3">
        <f t="shared" si="1"/>
        <v>32.175598083678025</v>
      </c>
      <c r="K10" s="3">
        <f t="shared" si="1"/>
        <v>32.33409856684886</v>
      </c>
    </row>
    <row r="11" spans="1:11" ht="12.75">
      <c r="A11" s="4">
        <v>32</v>
      </c>
      <c r="B11" s="3">
        <f t="shared" si="1"/>
        <v>31.904613386644034</v>
      </c>
      <c r="C11" s="3">
        <f t="shared" si="1"/>
        <v>32.06822678862682</v>
      </c>
      <c r="D11" s="3">
        <f t="shared" si="1"/>
        <v>32.23184019060962</v>
      </c>
      <c r="E11" s="3">
        <f t="shared" si="1"/>
        <v>32.3954535925924</v>
      </c>
      <c r="F11" s="3">
        <f t="shared" si="1"/>
        <v>32.5590669945752</v>
      </c>
      <c r="G11" s="3">
        <f t="shared" si="1"/>
        <v>32.72268039655798</v>
      </c>
      <c r="H11" s="3">
        <f t="shared" si="1"/>
        <v>32.88629379854077</v>
      </c>
      <c r="I11" s="3">
        <f t="shared" si="1"/>
        <v>33.04990720052356</v>
      </c>
      <c r="J11" s="3">
        <f t="shared" si="1"/>
        <v>33.21352060250635</v>
      </c>
      <c r="K11" s="3">
        <f t="shared" si="1"/>
        <v>33.37713400448914</v>
      </c>
    </row>
    <row r="12" spans="1:11" ht="12.75">
      <c r="A12" s="4">
        <v>33</v>
      </c>
      <c r="B12" s="3">
        <f t="shared" si="1"/>
        <v>32.90163255497666</v>
      </c>
      <c r="C12" s="3">
        <f t="shared" si="1"/>
        <v>33.07035887577141</v>
      </c>
      <c r="D12" s="3">
        <f t="shared" si="1"/>
        <v>33.239085196566165</v>
      </c>
      <c r="E12" s="3">
        <f t="shared" si="1"/>
        <v>33.40781151736092</v>
      </c>
      <c r="F12" s="3">
        <f t="shared" si="1"/>
        <v>33.57653783815567</v>
      </c>
      <c r="G12" s="3">
        <f t="shared" si="1"/>
        <v>33.74526415895042</v>
      </c>
      <c r="H12" s="3">
        <f t="shared" si="1"/>
        <v>33.91399047974517</v>
      </c>
      <c r="I12" s="3">
        <f t="shared" si="1"/>
        <v>34.08271680053992</v>
      </c>
      <c r="J12" s="3">
        <f t="shared" si="1"/>
        <v>34.251443121334674</v>
      </c>
      <c r="K12" s="3">
        <f t="shared" si="1"/>
        <v>34.420169442129435</v>
      </c>
    </row>
    <row r="13" spans="1:11" ht="12.75">
      <c r="A13" s="4">
        <v>34</v>
      </c>
      <c r="B13" s="3">
        <f t="shared" si="1"/>
        <v>33.898651723309285</v>
      </c>
      <c r="C13" s="3">
        <f t="shared" si="1"/>
        <v>34.072490962916</v>
      </c>
      <c r="D13" s="3">
        <f t="shared" si="1"/>
        <v>34.246330202522714</v>
      </c>
      <c r="E13" s="3">
        <f t="shared" si="1"/>
        <v>34.42016944212943</v>
      </c>
      <c r="F13" s="3">
        <f t="shared" si="1"/>
        <v>34.59400868173614</v>
      </c>
      <c r="G13" s="3">
        <f t="shared" si="1"/>
        <v>34.767847921342856</v>
      </c>
      <c r="H13" s="3">
        <f t="shared" si="1"/>
        <v>34.94168716094957</v>
      </c>
      <c r="I13" s="3">
        <f t="shared" si="1"/>
        <v>35.11552640055629</v>
      </c>
      <c r="J13" s="3">
        <f t="shared" si="1"/>
        <v>35.289365640163</v>
      </c>
      <c r="K13" s="3">
        <f t="shared" si="1"/>
        <v>35.46320487976971</v>
      </c>
    </row>
    <row r="14" spans="1:11" ht="12.75">
      <c r="A14" s="4">
        <v>35</v>
      </c>
      <c r="B14" s="3">
        <f t="shared" si="1"/>
        <v>34.89567089164191</v>
      </c>
      <c r="C14" s="3">
        <f t="shared" si="1"/>
        <v>35.07462305006059</v>
      </c>
      <c r="D14" s="3">
        <f t="shared" si="1"/>
        <v>35.25357520847927</v>
      </c>
      <c r="E14" s="3">
        <f t="shared" si="1"/>
        <v>35.43252736689794</v>
      </c>
      <c r="F14" s="3">
        <f t="shared" si="1"/>
        <v>35.61147952531662</v>
      </c>
      <c r="G14" s="3">
        <f t="shared" si="1"/>
        <v>35.79043168373529</v>
      </c>
      <c r="H14" s="3">
        <f t="shared" si="1"/>
        <v>35.96938384215397</v>
      </c>
      <c r="I14" s="3">
        <f t="shared" si="1"/>
        <v>36.14833600057265</v>
      </c>
      <c r="J14" s="3">
        <f t="shared" si="1"/>
        <v>36.32728815899132</v>
      </c>
      <c r="K14" s="3">
        <f t="shared" si="1"/>
        <v>36.506240317410004</v>
      </c>
    </row>
    <row r="15" spans="1:11" ht="12.75">
      <c r="A15" s="4">
        <v>36</v>
      </c>
      <c r="B15" s="3">
        <f t="shared" si="1"/>
        <v>35.89269005997454</v>
      </c>
      <c r="C15" s="3">
        <f t="shared" si="1"/>
        <v>36.076755137205176</v>
      </c>
      <c r="D15" s="3">
        <f t="shared" si="1"/>
        <v>36.26082021443582</v>
      </c>
      <c r="E15" s="3">
        <f t="shared" si="1"/>
        <v>36.44488529166645</v>
      </c>
      <c r="F15" s="3">
        <f t="shared" si="1"/>
        <v>36.628950368897094</v>
      </c>
      <c r="G15" s="3">
        <f t="shared" si="1"/>
        <v>36.81301544612773</v>
      </c>
      <c r="H15" s="3">
        <f t="shared" si="1"/>
        <v>36.99708052335836</v>
      </c>
      <c r="I15" s="3">
        <f t="shared" si="1"/>
        <v>37.181145600589005</v>
      </c>
      <c r="J15" s="3">
        <f t="shared" si="1"/>
        <v>37.36521067781965</v>
      </c>
      <c r="K15" s="3">
        <f t="shared" si="1"/>
        <v>37.54927575505029</v>
      </c>
    </row>
    <row r="16" spans="1:11" ht="12.75">
      <c r="A16" s="4">
        <v>37</v>
      </c>
      <c r="B16" s="3">
        <f t="shared" si="1"/>
        <v>36.88970922830716</v>
      </c>
      <c r="C16" s="3">
        <f t="shared" si="1"/>
        <v>37.078887224349764</v>
      </c>
      <c r="D16" s="3">
        <f t="shared" si="1"/>
        <v>37.268065220392366</v>
      </c>
      <c r="E16" s="3">
        <f t="shared" si="1"/>
        <v>37.45724321643497</v>
      </c>
      <c r="F16" s="3">
        <f t="shared" si="1"/>
        <v>37.64642121247756</v>
      </c>
      <c r="G16" s="3">
        <f t="shared" si="1"/>
        <v>37.83559920852017</v>
      </c>
      <c r="H16" s="3">
        <f t="shared" si="1"/>
        <v>38.02477720456277</v>
      </c>
      <c r="I16" s="3">
        <f t="shared" si="1"/>
        <v>38.21395520060537</v>
      </c>
      <c r="J16" s="3">
        <f t="shared" si="1"/>
        <v>38.40313319664797</v>
      </c>
      <c r="K16" s="3">
        <f t="shared" si="1"/>
        <v>38.59231119269057</v>
      </c>
    </row>
    <row r="17" spans="1:11" ht="12.75">
      <c r="A17" s="4">
        <v>38</v>
      </c>
      <c r="B17" s="3">
        <f t="shared" si="1"/>
        <v>37.88672839663979</v>
      </c>
      <c r="C17" s="3">
        <f t="shared" si="1"/>
        <v>38.08101931149436</v>
      </c>
      <c r="D17" s="3">
        <f t="shared" si="1"/>
        <v>38.275310226348914</v>
      </c>
      <c r="E17" s="3">
        <f t="shared" si="1"/>
        <v>38.469601141203476</v>
      </c>
      <c r="F17" s="3">
        <f t="shared" si="1"/>
        <v>38.663892056058046</v>
      </c>
      <c r="G17" s="3">
        <f t="shared" si="1"/>
        <v>38.85818297091261</v>
      </c>
      <c r="H17" s="3">
        <f t="shared" si="1"/>
        <v>39.052473885767164</v>
      </c>
      <c r="I17" s="3">
        <f t="shared" si="1"/>
        <v>39.24676480062173</v>
      </c>
      <c r="J17" s="3">
        <f t="shared" si="1"/>
        <v>39.44105571547629</v>
      </c>
      <c r="K17" s="3">
        <f t="shared" si="1"/>
        <v>39.63534663033086</v>
      </c>
    </row>
    <row r="18" spans="1:11" ht="12.75">
      <c r="A18" s="4">
        <v>39</v>
      </c>
      <c r="B18" s="3">
        <f t="shared" si="1"/>
        <v>38.88374756497242</v>
      </c>
      <c r="C18" s="3">
        <f t="shared" si="1"/>
        <v>39.08315139863894</v>
      </c>
      <c r="D18" s="3">
        <f t="shared" si="1"/>
        <v>39.28255523230547</v>
      </c>
      <c r="E18" s="3">
        <f t="shared" si="1"/>
        <v>39.48195906597199</v>
      </c>
      <c r="F18" s="3">
        <f t="shared" si="1"/>
        <v>39.681362899638515</v>
      </c>
      <c r="G18" s="3">
        <f t="shared" si="1"/>
        <v>39.880766733305045</v>
      </c>
      <c r="H18" s="3">
        <f t="shared" si="1"/>
        <v>40.08017056697156</v>
      </c>
      <c r="I18" s="3">
        <f t="shared" si="1"/>
        <v>40.2795744006381</v>
      </c>
      <c r="J18" s="3">
        <f t="shared" si="1"/>
        <v>40.47897823430461</v>
      </c>
      <c r="K18" s="3">
        <f t="shared" si="1"/>
        <v>40.67838206797114</v>
      </c>
    </row>
    <row r="19" spans="1:11" ht="12.75">
      <c r="A19" s="4">
        <v>40</v>
      </c>
      <c r="B19" s="3">
        <f t="shared" si="1"/>
        <v>39.880766733305045</v>
      </c>
      <c r="C19" s="3">
        <f t="shared" si="1"/>
        <v>40.085283485783535</v>
      </c>
      <c r="D19" s="3">
        <f t="shared" si="1"/>
        <v>40.28980023826202</v>
      </c>
      <c r="E19" s="3">
        <f t="shared" si="1"/>
        <v>40.49431699074051</v>
      </c>
      <c r="F19" s="3">
        <f t="shared" si="1"/>
        <v>40.69883374321899</v>
      </c>
      <c r="G19" s="3">
        <f t="shared" si="1"/>
        <v>40.90335049569748</v>
      </c>
      <c r="H19" s="3">
        <f t="shared" si="1"/>
        <v>41.107867248175964</v>
      </c>
      <c r="I19" s="3">
        <f t="shared" si="1"/>
        <v>41.312384000654454</v>
      </c>
      <c r="J19" s="3">
        <f t="shared" si="1"/>
        <v>41.51690075313294</v>
      </c>
      <c r="K19" s="3">
        <f t="shared" si="1"/>
        <v>41.72141750561143</v>
      </c>
    </row>
    <row r="20" spans="1:11" ht="12.75">
      <c r="A20" s="4">
        <v>41</v>
      </c>
      <c r="B20" s="3">
        <f t="shared" si="1"/>
        <v>40.87778590163767</v>
      </c>
      <c r="C20" s="3">
        <f t="shared" si="1"/>
        <v>41.087415572928116</v>
      </c>
      <c r="D20" s="3">
        <f t="shared" si="1"/>
        <v>41.297045244218566</v>
      </c>
      <c r="E20" s="3">
        <f t="shared" si="1"/>
        <v>41.506674915509016</v>
      </c>
      <c r="F20" s="3">
        <f t="shared" si="1"/>
        <v>41.71630458679947</v>
      </c>
      <c r="G20" s="3">
        <f t="shared" si="1"/>
        <v>41.92593425808992</v>
      </c>
      <c r="H20" s="3">
        <f t="shared" si="1"/>
        <v>42.13556392938037</v>
      </c>
      <c r="I20" s="3">
        <f t="shared" si="1"/>
        <v>42.34519360067082</v>
      </c>
      <c r="J20" s="3">
        <f t="shared" si="1"/>
        <v>42.55482327196126</v>
      </c>
      <c r="K20" s="3">
        <f t="shared" si="1"/>
        <v>42.76445294325172</v>
      </c>
    </row>
    <row r="21" spans="1:11" ht="12.75">
      <c r="A21" s="4">
        <v>42</v>
      </c>
      <c r="B21" s="3">
        <f t="shared" si="1"/>
        <v>41.87480506997029</v>
      </c>
      <c r="C21" s="3">
        <f t="shared" si="1"/>
        <v>42.089547660072704</v>
      </c>
      <c r="D21" s="3">
        <f t="shared" si="1"/>
        <v>42.304290250175114</v>
      </c>
      <c r="E21" s="3">
        <f t="shared" si="1"/>
        <v>42.519032840277525</v>
      </c>
      <c r="F21" s="3">
        <f t="shared" si="1"/>
        <v>42.73377543037994</v>
      </c>
      <c r="G21" s="3">
        <f t="shared" si="1"/>
        <v>42.948518020482354</v>
      </c>
      <c r="H21" s="3">
        <f t="shared" si="1"/>
        <v>43.16326061058476</v>
      </c>
      <c r="I21" s="3">
        <f t="shared" si="1"/>
        <v>43.37800320068718</v>
      </c>
      <c r="J21" s="3">
        <f t="shared" si="1"/>
        <v>43.592745790789586</v>
      </c>
      <c r="K21" s="3">
        <f t="shared" si="1"/>
        <v>43.807488380892</v>
      </c>
    </row>
    <row r="22" spans="1:11" ht="12.75">
      <c r="A22" s="4">
        <v>43</v>
      </c>
      <c r="B22" s="3">
        <f t="shared" si="1"/>
        <v>42.87182423830292</v>
      </c>
      <c r="C22" s="3">
        <f t="shared" si="1"/>
        <v>43.0916797472173</v>
      </c>
      <c r="D22" s="3">
        <f t="shared" si="1"/>
        <v>43.31153525613166</v>
      </c>
      <c r="E22" s="3">
        <f t="shared" si="1"/>
        <v>43.53139076504604</v>
      </c>
      <c r="F22" s="3">
        <f t="shared" si="1"/>
        <v>43.75124627396041</v>
      </c>
      <c r="G22" s="3">
        <f t="shared" si="1"/>
        <v>43.97110178287479</v>
      </c>
      <c r="H22" s="3">
        <f t="shared" si="1"/>
        <v>44.19095729178916</v>
      </c>
      <c r="I22" s="3">
        <f t="shared" si="1"/>
        <v>44.41081280070354</v>
      </c>
      <c r="J22" s="3">
        <f t="shared" si="1"/>
        <v>44.63066830961791</v>
      </c>
      <c r="K22" s="3">
        <f t="shared" si="1"/>
        <v>44.85052381853229</v>
      </c>
    </row>
    <row r="23" spans="1:11" ht="12.75">
      <c r="A23" s="4">
        <v>44</v>
      </c>
      <c r="B23" s="3">
        <f t="shared" si="1"/>
        <v>43.86884340663555</v>
      </c>
      <c r="C23" s="3">
        <f t="shared" si="1"/>
        <v>44.09381183436188</v>
      </c>
      <c r="D23" s="3">
        <f t="shared" si="1"/>
        <v>44.31878026208822</v>
      </c>
      <c r="E23" s="3">
        <f t="shared" si="1"/>
        <v>44.54374868981456</v>
      </c>
      <c r="F23" s="3">
        <f t="shared" si="1"/>
        <v>44.768717117540895</v>
      </c>
      <c r="G23" s="3">
        <f t="shared" si="1"/>
        <v>44.993685545267226</v>
      </c>
      <c r="H23" s="3">
        <f t="shared" si="1"/>
        <v>45.218653972993565</v>
      </c>
      <c r="I23" s="3">
        <f t="shared" si="1"/>
        <v>45.443622400719896</v>
      </c>
      <c r="J23" s="3">
        <f t="shared" si="1"/>
        <v>45.668590828446234</v>
      </c>
      <c r="K23" s="3">
        <f t="shared" si="1"/>
        <v>45.89355925617257</v>
      </c>
    </row>
    <row r="24" spans="1:11" ht="12.75">
      <c r="A24" s="4">
        <v>45</v>
      </c>
      <c r="B24" s="3">
        <f t="shared" si="1"/>
        <v>44.865862574968176</v>
      </c>
      <c r="C24" s="3">
        <f t="shared" si="1"/>
        <v>45.095943921506475</v>
      </c>
      <c r="D24" s="3">
        <f t="shared" si="1"/>
        <v>45.32602526804477</v>
      </c>
      <c r="E24" s="3">
        <f t="shared" si="1"/>
        <v>45.556106614583065</v>
      </c>
      <c r="F24" s="3">
        <f t="shared" si="1"/>
        <v>45.786187961121364</v>
      </c>
      <c r="G24" s="3">
        <f t="shared" si="1"/>
        <v>46.01626930765966</v>
      </c>
      <c r="H24" s="3">
        <f t="shared" si="1"/>
        <v>46.246350654197954</v>
      </c>
      <c r="I24" s="3">
        <f t="shared" si="1"/>
        <v>46.47643200073627</v>
      </c>
      <c r="J24" s="3">
        <f t="shared" si="1"/>
        <v>46.70651334727456</v>
      </c>
      <c r="K24" s="3">
        <f t="shared" si="1"/>
        <v>46.93659469381286</v>
      </c>
    </row>
    <row r="25" spans="1:11" ht="12.75">
      <c r="A25" s="4">
        <v>46</v>
      </c>
      <c r="B25" s="3">
        <f t="shared" si="1"/>
        <v>45.862881743300804</v>
      </c>
      <c r="C25" s="3">
        <f t="shared" si="1"/>
        <v>46.098076008651056</v>
      </c>
      <c r="D25" s="3">
        <f t="shared" si="1"/>
        <v>46.33327027400132</v>
      </c>
      <c r="E25" s="3">
        <f t="shared" si="1"/>
        <v>46.56846453935158</v>
      </c>
      <c r="F25" s="3">
        <f t="shared" si="1"/>
        <v>46.80365880470185</v>
      </c>
      <c r="G25" s="3">
        <f t="shared" si="1"/>
        <v>47.0388530700521</v>
      </c>
      <c r="H25" s="3">
        <f t="shared" si="1"/>
        <v>47.27404733540236</v>
      </c>
      <c r="I25" s="3">
        <f t="shared" si="1"/>
        <v>47.509241600752624</v>
      </c>
      <c r="J25" s="3">
        <f t="shared" si="1"/>
        <v>47.74443586610288</v>
      </c>
      <c r="K25" s="3">
        <f t="shared" si="1"/>
        <v>47.97963013145314</v>
      </c>
    </row>
    <row r="26" spans="1:11" ht="12.75">
      <c r="A26" s="4">
        <v>47</v>
      </c>
      <c r="B26" s="3">
        <f t="shared" si="1"/>
        <v>46.85990091163342</v>
      </c>
      <c r="C26" s="3">
        <f t="shared" si="1"/>
        <v>47.10020809579565</v>
      </c>
      <c r="D26" s="3">
        <f t="shared" si="1"/>
        <v>47.34051527995787</v>
      </c>
      <c r="E26" s="3">
        <f t="shared" si="1"/>
        <v>47.5808224641201</v>
      </c>
      <c r="F26" s="3">
        <f t="shared" si="1"/>
        <v>47.821129648282316</v>
      </c>
      <c r="G26" s="3">
        <f t="shared" si="1"/>
        <v>48.061436832444535</v>
      </c>
      <c r="H26" s="3">
        <f t="shared" si="1"/>
        <v>48.301744016606754</v>
      </c>
      <c r="I26" s="3">
        <f t="shared" si="1"/>
        <v>48.54205120076898</v>
      </c>
      <c r="J26" s="3">
        <f t="shared" si="1"/>
        <v>48.78235838493121</v>
      </c>
      <c r="K26" s="3">
        <f t="shared" si="1"/>
        <v>49.02266556909343</v>
      </c>
    </row>
    <row r="27" spans="1:11" ht="12.75">
      <c r="A27" s="4">
        <v>48</v>
      </c>
      <c r="B27" s="3">
        <f t="shared" si="1"/>
        <v>47.856920079966045</v>
      </c>
      <c r="C27" s="3">
        <f t="shared" si="1"/>
        <v>48.10234018294023</v>
      </c>
      <c r="D27" s="3">
        <f t="shared" si="1"/>
        <v>48.347760285914426</v>
      </c>
      <c r="E27" s="3">
        <f t="shared" si="1"/>
        <v>48.593180388888605</v>
      </c>
      <c r="F27" s="3">
        <f t="shared" si="1"/>
        <v>48.83860049186279</v>
      </c>
      <c r="G27" s="3">
        <f t="shared" si="1"/>
        <v>49.08402059483698</v>
      </c>
      <c r="H27" s="3">
        <f t="shared" si="1"/>
        <v>49.32944069781116</v>
      </c>
      <c r="I27" s="3">
        <f t="shared" si="1"/>
        <v>49.57486080078535</v>
      </c>
      <c r="J27" s="3">
        <f t="shared" si="1"/>
        <v>49.82028090375953</v>
      </c>
      <c r="K27" s="3">
        <f t="shared" si="1"/>
        <v>50.06570100673372</v>
      </c>
    </row>
    <row r="28" spans="1:11" ht="12.75">
      <c r="A28" s="4">
        <v>49</v>
      </c>
      <c r="B28" s="3">
        <f t="shared" si="1"/>
        <v>48.85393924829867</v>
      </c>
      <c r="C28" s="3">
        <f t="shared" si="1"/>
        <v>49.10447227008482</v>
      </c>
      <c r="D28" s="3">
        <f t="shared" si="1"/>
        <v>49.355005291870974</v>
      </c>
      <c r="E28" s="3">
        <f t="shared" si="1"/>
        <v>49.605538313657114</v>
      </c>
      <c r="F28" s="3">
        <f t="shared" si="1"/>
        <v>49.85607133544327</v>
      </c>
      <c r="G28" s="3">
        <f t="shared" si="1"/>
        <v>50.106604357229415</v>
      </c>
      <c r="H28" s="3">
        <f t="shared" si="1"/>
        <v>50.357137379015555</v>
      </c>
      <c r="I28" s="3">
        <f t="shared" si="1"/>
        <v>50.60767040080171</v>
      </c>
      <c r="J28" s="3">
        <f t="shared" si="1"/>
        <v>50.85820342258785</v>
      </c>
      <c r="K28" s="3">
        <f t="shared" si="1"/>
        <v>51.108736444374</v>
      </c>
    </row>
    <row r="29" spans="1:11" ht="12.75">
      <c r="A29" s="4">
        <v>50</v>
      </c>
      <c r="B29" s="3">
        <f t="shared" si="1"/>
        <v>49.8509584166313</v>
      </c>
      <c r="C29" s="3">
        <f t="shared" si="1"/>
        <v>50.106604357229415</v>
      </c>
      <c r="D29" s="3">
        <f t="shared" si="1"/>
        <v>50.36225029782752</v>
      </c>
      <c r="E29" s="3">
        <f t="shared" si="1"/>
        <v>50.61789623842563</v>
      </c>
      <c r="F29" s="3">
        <f t="shared" si="1"/>
        <v>50.873542179023744</v>
      </c>
      <c r="G29" s="3">
        <f t="shared" si="1"/>
        <v>51.12918811962185</v>
      </c>
      <c r="H29" s="3">
        <f t="shared" si="1"/>
        <v>51.38483406021995</v>
      </c>
      <c r="I29" s="3">
        <f t="shared" si="1"/>
        <v>51.640480000818066</v>
      </c>
      <c r="J29" s="3">
        <f t="shared" si="1"/>
        <v>51.89612594141617</v>
      </c>
      <c r="K29" s="3">
        <f t="shared" si="1"/>
        <v>52.15177188201429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4"/>
  <sheetViews>
    <sheetView workbookViewId="0" topLeftCell="A1">
      <selection activeCell="A1" sqref="A1"/>
    </sheetView>
  </sheetViews>
  <sheetFormatPr defaultColWidth="11.421875" defaultRowHeight="12.75"/>
  <sheetData>
    <row r="2" ht="13.5" thickBot="1"/>
    <row r="3" spans="2:9" ht="48" customHeight="1" thickBot="1">
      <c r="B3" s="110" t="s">
        <v>1</v>
      </c>
      <c r="C3" s="111"/>
      <c r="D3" s="111"/>
      <c r="E3" s="111"/>
      <c r="F3" s="111"/>
      <c r="G3" s="111"/>
      <c r="H3" s="111"/>
      <c r="I3" s="112"/>
    </row>
    <row r="4" ht="13.5" thickBot="1"/>
    <row r="5" spans="2:9" ht="27.75" customHeight="1" thickBot="1">
      <c r="B5" s="7" t="s">
        <v>3</v>
      </c>
      <c r="C5" s="8">
        <v>18</v>
      </c>
      <c r="D5" s="113" t="s">
        <v>2</v>
      </c>
      <c r="E5" s="114"/>
      <c r="F5" s="114"/>
      <c r="G5" s="114"/>
      <c r="H5" s="114"/>
      <c r="I5" s="115"/>
    </row>
    <row r="6" ht="13.5" thickBot="1"/>
    <row r="7" spans="2:9" s="10" customFormat="1" ht="46.5" customHeight="1" thickBot="1">
      <c r="B7" s="11" t="s">
        <v>4</v>
      </c>
      <c r="C7" s="12">
        <v>100</v>
      </c>
      <c r="D7" s="12">
        <v>125</v>
      </c>
      <c r="E7" s="12">
        <v>150</v>
      </c>
      <c r="F7" s="12">
        <v>175</v>
      </c>
      <c r="G7" s="12">
        <v>200</v>
      </c>
      <c r="H7" s="12">
        <v>225</v>
      </c>
      <c r="I7" s="12">
        <v>250</v>
      </c>
    </row>
    <row r="8" spans="2:9" ht="12.75">
      <c r="B8" s="9">
        <v>1</v>
      </c>
      <c r="C8" s="13">
        <f>$B8*C$7*$C$5</f>
        <v>1800</v>
      </c>
      <c r="D8" s="13">
        <f aca="true" t="shared" si="0" ref="D8:I8">$B8*D$7*$C$5</f>
        <v>2250</v>
      </c>
      <c r="E8" s="13">
        <f t="shared" si="0"/>
        <v>2700</v>
      </c>
      <c r="F8" s="13">
        <f t="shared" si="0"/>
        <v>3150</v>
      </c>
      <c r="G8" s="13">
        <f t="shared" si="0"/>
        <v>3600</v>
      </c>
      <c r="H8" s="13">
        <f t="shared" si="0"/>
        <v>4050</v>
      </c>
      <c r="I8" s="13">
        <f t="shared" si="0"/>
        <v>4500</v>
      </c>
    </row>
    <row r="9" spans="2:9" ht="12.75">
      <c r="B9" s="9">
        <v>2</v>
      </c>
      <c r="C9" s="13">
        <f aca="true" t="shared" si="1" ref="C9:I24">$B9*C$7*$C$5</f>
        <v>3600</v>
      </c>
      <c r="D9" s="13">
        <f t="shared" si="1"/>
        <v>4500</v>
      </c>
      <c r="E9" s="13">
        <f t="shared" si="1"/>
        <v>5400</v>
      </c>
      <c r="F9" s="13">
        <f t="shared" si="1"/>
        <v>6300</v>
      </c>
      <c r="G9" s="13">
        <f t="shared" si="1"/>
        <v>7200</v>
      </c>
      <c r="H9" s="13">
        <f t="shared" si="1"/>
        <v>8100</v>
      </c>
      <c r="I9" s="13">
        <f t="shared" si="1"/>
        <v>9000</v>
      </c>
    </row>
    <row r="10" spans="2:9" ht="12.75">
      <c r="B10" s="9">
        <v>3</v>
      </c>
      <c r="C10" s="13">
        <f t="shared" si="1"/>
        <v>5400</v>
      </c>
      <c r="D10" s="13">
        <f t="shared" si="1"/>
        <v>6750</v>
      </c>
      <c r="E10" s="13">
        <f t="shared" si="1"/>
        <v>8100</v>
      </c>
      <c r="F10" s="13">
        <f t="shared" si="1"/>
        <v>9450</v>
      </c>
      <c r="G10" s="13">
        <f t="shared" si="1"/>
        <v>10800</v>
      </c>
      <c r="H10" s="13">
        <f t="shared" si="1"/>
        <v>12150</v>
      </c>
      <c r="I10" s="13">
        <f t="shared" si="1"/>
        <v>13500</v>
      </c>
    </row>
    <row r="11" spans="2:9" ht="12.75">
      <c r="B11" s="9">
        <v>4</v>
      </c>
      <c r="C11" s="13">
        <f t="shared" si="1"/>
        <v>7200</v>
      </c>
      <c r="D11" s="13">
        <f t="shared" si="1"/>
        <v>9000</v>
      </c>
      <c r="E11" s="13">
        <f t="shared" si="1"/>
        <v>10800</v>
      </c>
      <c r="F11" s="13">
        <f t="shared" si="1"/>
        <v>12600</v>
      </c>
      <c r="G11" s="13">
        <f t="shared" si="1"/>
        <v>14400</v>
      </c>
      <c r="H11" s="13">
        <f t="shared" si="1"/>
        <v>16200</v>
      </c>
      <c r="I11" s="13">
        <f t="shared" si="1"/>
        <v>18000</v>
      </c>
    </row>
    <row r="12" spans="2:9" ht="12.75">
      <c r="B12" s="9">
        <v>5</v>
      </c>
      <c r="C12" s="13">
        <f t="shared" si="1"/>
        <v>9000</v>
      </c>
      <c r="D12" s="13">
        <f t="shared" si="1"/>
        <v>11250</v>
      </c>
      <c r="E12" s="13">
        <f t="shared" si="1"/>
        <v>13500</v>
      </c>
      <c r="F12" s="13">
        <f t="shared" si="1"/>
        <v>15750</v>
      </c>
      <c r="G12" s="13">
        <f t="shared" si="1"/>
        <v>18000</v>
      </c>
      <c r="H12" s="13">
        <f t="shared" si="1"/>
        <v>20250</v>
      </c>
      <c r="I12" s="13">
        <f t="shared" si="1"/>
        <v>22500</v>
      </c>
    </row>
    <row r="13" spans="2:9" ht="12.75">
      <c r="B13" s="9">
        <v>6</v>
      </c>
      <c r="C13" s="13">
        <f t="shared" si="1"/>
        <v>10800</v>
      </c>
      <c r="D13" s="13">
        <f t="shared" si="1"/>
        <v>13500</v>
      </c>
      <c r="E13" s="13">
        <f t="shared" si="1"/>
        <v>16200</v>
      </c>
      <c r="F13" s="13">
        <f t="shared" si="1"/>
        <v>18900</v>
      </c>
      <c r="G13" s="13">
        <f t="shared" si="1"/>
        <v>21600</v>
      </c>
      <c r="H13" s="13">
        <f t="shared" si="1"/>
        <v>24300</v>
      </c>
      <c r="I13" s="13">
        <f t="shared" si="1"/>
        <v>27000</v>
      </c>
    </row>
    <row r="14" spans="2:9" ht="12.75">
      <c r="B14" s="9">
        <v>7</v>
      </c>
      <c r="C14" s="13">
        <f t="shared" si="1"/>
        <v>12600</v>
      </c>
      <c r="D14" s="13">
        <f t="shared" si="1"/>
        <v>15750</v>
      </c>
      <c r="E14" s="13">
        <f t="shared" si="1"/>
        <v>18900</v>
      </c>
      <c r="F14" s="13">
        <f t="shared" si="1"/>
        <v>22050</v>
      </c>
      <c r="G14" s="13">
        <f t="shared" si="1"/>
        <v>25200</v>
      </c>
      <c r="H14" s="13">
        <f t="shared" si="1"/>
        <v>28350</v>
      </c>
      <c r="I14" s="13">
        <f t="shared" si="1"/>
        <v>31500</v>
      </c>
    </row>
    <row r="15" spans="2:9" ht="12.75">
      <c r="B15" s="9">
        <v>8</v>
      </c>
      <c r="C15" s="13">
        <f t="shared" si="1"/>
        <v>14400</v>
      </c>
      <c r="D15" s="13">
        <f t="shared" si="1"/>
        <v>18000</v>
      </c>
      <c r="E15" s="13">
        <f t="shared" si="1"/>
        <v>21600</v>
      </c>
      <c r="F15" s="13">
        <f t="shared" si="1"/>
        <v>25200</v>
      </c>
      <c r="G15" s="13">
        <f t="shared" si="1"/>
        <v>28800</v>
      </c>
      <c r="H15" s="13">
        <f t="shared" si="1"/>
        <v>32400</v>
      </c>
      <c r="I15" s="13">
        <f t="shared" si="1"/>
        <v>36000</v>
      </c>
    </row>
    <row r="16" spans="2:9" ht="12.75">
      <c r="B16" s="9">
        <v>9</v>
      </c>
      <c r="C16" s="13">
        <f t="shared" si="1"/>
        <v>16200</v>
      </c>
      <c r="D16" s="13">
        <f t="shared" si="1"/>
        <v>20250</v>
      </c>
      <c r="E16" s="13">
        <f t="shared" si="1"/>
        <v>24300</v>
      </c>
      <c r="F16" s="13">
        <f t="shared" si="1"/>
        <v>28350</v>
      </c>
      <c r="G16" s="13">
        <f t="shared" si="1"/>
        <v>32400</v>
      </c>
      <c r="H16" s="13">
        <f t="shared" si="1"/>
        <v>36450</v>
      </c>
      <c r="I16" s="13">
        <f t="shared" si="1"/>
        <v>40500</v>
      </c>
    </row>
    <row r="17" spans="2:9" ht="12.75">
      <c r="B17" s="9">
        <v>10</v>
      </c>
      <c r="C17" s="13">
        <f t="shared" si="1"/>
        <v>18000</v>
      </c>
      <c r="D17" s="13">
        <f t="shared" si="1"/>
        <v>22500</v>
      </c>
      <c r="E17" s="13">
        <f t="shared" si="1"/>
        <v>27000</v>
      </c>
      <c r="F17" s="13">
        <f t="shared" si="1"/>
        <v>31500</v>
      </c>
      <c r="G17" s="13">
        <f t="shared" si="1"/>
        <v>36000</v>
      </c>
      <c r="H17" s="13">
        <f t="shared" si="1"/>
        <v>40500</v>
      </c>
      <c r="I17" s="13">
        <f t="shared" si="1"/>
        <v>45000</v>
      </c>
    </row>
    <row r="18" spans="2:9" ht="12.75">
      <c r="B18" s="9">
        <v>11</v>
      </c>
      <c r="C18" s="13">
        <f t="shared" si="1"/>
        <v>19800</v>
      </c>
      <c r="D18" s="13">
        <f t="shared" si="1"/>
        <v>24750</v>
      </c>
      <c r="E18" s="13">
        <f t="shared" si="1"/>
        <v>29700</v>
      </c>
      <c r="F18" s="13">
        <f t="shared" si="1"/>
        <v>34650</v>
      </c>
      <c r="G18" s="13">
        <f t="shared" si="1"/>
        <v>39600</v>
      </c>
      <c r="H18" s="13">
        <f t="shared" si="1"/>
        <v>44550</v>
      </c>
      <c r="I18" s="13">
        <f t="shared" si="1"/>
        <v>49500</v>
      </c>
    </row>
    <row r="19" spans="2:9" ht="12.75">
      <c r="B19" s="9">
        <v>12</v>
      </c>
      <c r="C19" s="13">
        <f t="shared" si="1"/>
        <v>21600</v>
      </c>
      <c r="D19" s="13">
        <f t="shared" si="1"/>
        <v>27000</v>
      </c>
      <c r="E19" s="13">
        <f t="shared" si="1"/>
        <v>32400</v>
      </c>
      <c r="F19" s="13">
        <f t="shared" si="1"/>
        <v>37800</v>
      </c>
      <c r="G19" s="13">
        <f t="shared" si="1"/>
        <v>43200</v>
      </c>
      <c r="H19" s="13">
        <f t="shared" si="1"/>
        <v>48600</v>
      </c>
      <c r="I19" s="13">
        <f t="shared" si="1"/>
        <v>54000</v>
      </c>
    </row>
    <row r="20" spans="2:9" ht="12.75">
      <c r="B20" s="9">
        <v>13</v>
      </c>
      <c r="C20" s="13">
        <f t="shared" si="1"/>
        <v>23400</v>
      </c>
      <c r="D20" s="13">
        <f t="shared" si="1"/>
        <v>29250</v>
      </c>
      <c r="E20" s="13">
        <f t="shared" si="1"/>
        <v>35100</v>
      </c>
      <c r="F20" s="13">
        <f t="shared" si="1"/>
        <v>40950</v>
      </c>
      <c r="G20" s="13">
        <f t="shared" si="1"/>
        <v>46800</v>
      </c>
      <c r="H20" s="13">
        <f t="shared" si="1"/>
        <v>52650</v>
      </c>
      <c r="I20" s="13">
        <f t="shared" si="1"/>
        <v>58500</v>
      </c>
    </row>
    <row r="21" spans="2:9" ht="12.75">
      <c r="B21" s="9">
        <v>14</v>
      </c>
      <c r="C21" s="13">
        <f t="shared" si="1"/>
        <v>25200</v>
      </c>
      <c r="D21" s="13">
        <f t="shared" si="1"/>
        <v>31500</v>
      </c>
      <c r="E21" s="13">
        <f t="shared" si="1"/>
        <v>37800</v>
      </c>
      <c r="F21" s="13">
        <f t="shared" si="1"/>
        <v>44100</v>
      </c>
      <c r="G21" s="13">
        <f t="shared" si="1"/>
        <v>50400</v>
      </c>
      <c r="H21" s="13">
        <f t="shared" si="1"/>
        <v>56700</v>
      </c>
      <c r="I21" s="13">
        <f t="shared" si="1"/>
        <v>63000</v>
      </c>
    </row>
    <row r="22" spans="2:9" ht="12.75">
      <c r="B22" s="9">
        <v>15</v>
      </c>
      <c r="C22" s="13">
        <f t="shared" si="1"/>
        <v>27000</v>
      </c>
      <c r="D22" s="13">
        <f t="shared" si="1"/>
        <v>33750</v>
      </c>
      <c r="E22" s="13">
        <f t="shared" si="1"/>
        <v>40500</v>
      </c>
      <c r="F22" s="13">
        <f t="shared" si="1"/>
        <v>47250</v>
      </c>
      <c r="G22" s="13">
        <f t="shared" si="1"/>
        <v>54000</v>
      </c>
      <c r="H22" s="13">
        <f t="shared" si="1"/>
        <v>60750</v>
      </c>
      <c r="I22" s="13">
        <f t="shared" si="1"/>
        <v>67500</v>
      </c>
    </row>
    <row r="23" spans="2:9" ht="12.75">
      <c r="B23" s="9">
        <v>16</v>
      </c>
      <c r="C23" s="13">
        <f t="shared" si="1"/>
        <v>28800</v>
      </c>
      <c r="D23" s="13">
        <f t="shared" si="1"/>
        <v>36000</v>
      </c>
      <c r="E23" s="13">
        <f t="shared" si="1"/>
        <v>43200</v>
      </c>
      <c r="F23" s="13">
        <f t="shared" si="1"/>
        <v>50400</v>
      </c>
      <c r="G23" s="13">
        <f t="shared" si="1"/>
        <v>57600</v>
      </c>
      <c r="H23" s="13">
        <f t="shared" si="1"/>
        <v>64800</v>
      </c>
      <c r="I23" s="13">
        <f t="shared" si="1"/>
        <v>72000</v>
      </c>
    </row>
    <row r="24" spans="2:9" ht="12.75">
      <c r="B24" s="9">
        <v>17</v>
      </c>
      <c r="C24" s="13">
        <f>$B24*C$7*$C$5</f>
        <v>30600</v>
      </c>
      <c r="D24" s="13">
        <f t="shared" si="1"/>
        <v>38250</v>
      </c>
      <c r="E24" s="13">
        <f t="shared" si="1"/>
        <v>45900</v>
      </c>
      <c r="F24" s="13">
        <f t="shared" si="1"/>
        <v>53550</v>
      </c>
      <c r="G24" s="13">
        <f t="shared" si="1"/>
        <v>61200</v>
      </c>
      <c r="H24" s="13">
        <f t="shared" si="1"/>
        <v>68850</v>
      </c>
      <c r="I24" s="13">
        <f t="shared" si="1"/>
        <v>76500</v>
      </c>
    </row>
  </sheetData>
  <mergeCells count="2">
    <mergeCell ref="B3:I3"/>
    <mergeCell ref="D5:I5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6" customWidth="1"/>
  </cols>
  <sheetData>
    <row r="1" s="15" customFormat="1" ht="15.75" thickBot="1">
      <c r="B1" s="14" t="s">
        <v>5</v>
      </c>
    </row>
    <row r="2" spans="1:16" s="33" customFormat="1" ht="12.75" thickBot="1">
      <c r="A2" s="32"/>
      <c r="B2" s="32" t="s">
        <v>6</v>
      </c>
      <c r="C2" s="32" t="s">
        <v>7</v>
      </c>
      <c r="D2" s="32" t="s">
        <v>8</v>
      </c>
      <c r="E2" s="32" t="s">
        <v>9</v>
      </c>
      <c r="F2" s="32" t="s">
        <v>10</v>
      </c>
      <c r="G2" s="32" t="s">
        <v>11</v>
      </c>
      <c r="H2" s="32" t="s">
        <v>12</v>
      </c>
      <c r="I2" s="32" t="s">
        <v>13</v>
      </c>
      <c r="J2" s="32" t="s">
        <v>14</v>
      </c>
      <c r="K2" s="32" t="s">
        <v>15</v>
      </c>
      <c r="L2" s="32" t="s">
        <v>16</v>
      </c>
      <c r="M2" s="32" t="s">
        <v>17</v>
      </c>
      <c r="N2" s="32" t="s">
        <v>18</v>
      </c>
      <c r="O2" s="32" t="s">
        <v>19</v>
      </c>
      <c r="P2" s="32" t="s">
        <v>20</v>
      </c>
    </row>
    <row r="3" spans="1:16" s="33" customFormat="1" ht="12.75" thickBot="1">
      <c r="A3" s="32" t="s">
        <v>21</v>
      </c>
      <c r="B3" s="32" t="s">
        <v>22</v>
      </c>
      <c r="C3" s="32" t="s">
        <v>23</v>
      </c>
      <c r="D3" s="32" t="s">
        <v>24</v>
      </c>
      <c r="E3" s="32" t="s">
        <v>25</v>
      </c>
      <c r="F3" s="32" t="s">
        <v>26</v>
      </c>
      <c r="G3" s="32" t="s">
        <v>27</v>
      </c>
      <c r="H3" s="32" t="s">
        <v>28</v>
      </c>
      <c r="I3" s="32" t="s">
        <v>29</v>
      </c>
      <c r="J3" s="32" t="s">
        <v>30</v>
      </c>
      <c r="K3" s="32" t="s">
        <v>31</v>
      </c>
      <c r="L3" s="32" t="s">
        <v>32</v>
      </c>
      <c r="M3" s="32" t="s">
        <v>33</v>
      </c>
      <c r="N3" s="32" t="s">
        <v>34</v>
      </c>
      <c r="O3" s="32" t="s">
        <v>35</v>
      </c>
      <c r="P3" s="32" t="s">
        <v>36</v>
      </c>
    </row>
    <row r="4" spans="1:16" ht="13.5" thickBot="1">
      <c r="A4" s="17">
        <v>1</v>
      </c>
      <c r="B4" s="17">
        <v>1.95583</v>
      </c>
      <c r="C4" s="17">
        <v>6.55975</v>
      </c>
      <c r="D4" s="17">
        <v>13.7603</v>
      </c>
      <c r="E4" s="17">
        <v>1936.27</v>
      </c>
      <c r="F4" s="17">
        <v>40.3399</v>
      </c>
      <c r="G4" s="17">
        <v>5.94573</v>
      </c>
      <c r="H4" s="17">
        <v>0.787564</v>
      </c>
      <c r="I4" s="17">
        <v>40.3399</v>
      </c>
      <c r="J4" s="17">
        <v>2.20371</v>
      </c>
      <c r="K4" s="17">
        <v>200.482</v>
      </c>
      <c r="L4" s="20">
        <v>166.386</v>
      </c>
      <c r="M4" s="19">
        <v>0.6633</v>
      </c>
      <c r="N4" s="17">
        <v>1.1058</v>
      </c>
      <c r="O4" s="17">
        <v>1.6493</v>
      </c>
      <c r="P4" s="17">
        <v>147.33</v>
      </c>
    </row>
    <row r="5" spans="1:16" ht="13.5" thickBot="1">
      <c r="A5" s="18">
        <v>0.1</v>
      </c>
      <c r="B5" s="21">
        <f>$A5*B$4</f>
        <v>0.195583</v>
      </c>
      <c r="C5" s="22">
        <f>$A5*C$4</f>
        <v>0.6559750000000001</v>
      </c>
      <c r="D5" s="22">
        <f aca="true" t="shared" si="0" ref="D5:P5">$A5*D$4</f>
        <v>1.37603</v>
      </c>
      <c r="E5" s="22">
        <f t="shared" si="0"/>
        <v>193.627</v>
      </c>
      <c r="F5" s="22">
        <f t="shared" si="0"/>
        <v>4.03399</v>
      </c>
      <c r="G5" s="22">
        <f t="shared" si="0"/>
        <v>0.594573</v>
      </c>
      <c r="H5" s="22">
        <f t="shared" si="0"/>
        <v>0.0787564</v>
      </c>
      <c r="I5" s="22">
        <f t="shared" si="0"/>
        <v>4.03399</v>
      </c>
      <c r="J5" s="22">
        <f t="shared" si="0"/>
        <v>0.220371</v>
      </c>
      <c r="K5" s="22">
        <f t="shared" si="0"/>
        <v>20.0482</v>
      </c>
      <c r="L5" s="23">
        <f t="shared" si="0"/>
        <v>16.6386</v>
      </c>
      <c r="M5" s="22">
        <f>$A5*M$4</f>
        <v>0.06633</v>
      </c>
      <c r="N5" s="22">
        <f t="shared" si="0"/>
        <v>0.11058</v>
      </c>
      <c r="O5" s="22">
        <f t="shared" si="0"/>
        <v>0.16493000000000002</v>
      </c>
      <c r="P5" s="24">
        <f t="shared" si="0"/>
        <v>14.733000000000002</v>
      </c>
    </row>
    <row r="6" spans="1:16" ht="13.5" thickBot="1">
      <c r="A6" s="18">
        <v>0.2</v>
      </c>
      <c r="B6" s="25">
        <f aca="true" t="shared" si="1" ref="B6:P21">$A6*B$4</f>
        <v>0.391166</v>
      </c>
      <c r="C6" s="22">
        <f t="shared" si="1"/>
        <v>1.3119500000000002</v>
      </c>
      <c r="D6" s="22">
        <f t="shared" si="1"/>
        <v>2.75206</v>
      </c>
      <c r="E6" s="22">
        <f t="shared" si="1"/>
        <v>387.254</v>
      </c>
      <c r="F6" s="22">
        <f t="shared" si="1"/>
        <v>8.06798</v>
      </c>
      <c r="G6" s="22">
        <f t="shared" si="1"/>
        <v>1.189146</v>
      </c>
      <c r="H6" s="22">
        <f t="shared" si="1"/>
        <v>0.1575128</v>
      </c>
      <c r="I6" s="22">
        <f t="shared" si="1"/>
        <v>8.06798</v>
      </c>
      <c r="J6" s="22">
        <f t="shared" si="1"/>
        <v>0.440742</v>
      </c>
      <c r="K6" s="22">
        <f t="shared" si="1"/>
        <v>40.0964</v>
      </c>
      <c r="L6" s="23">
        <f t="shared" si="1"/>
        <v>33.2772</v>
      </c>
      <c r="M6" s="22">
        <f t="shared" si="1"/>
        <v>0.13266</v>
      </c>
      <c r="N6" s="22">
        <f t="shared" si="1"/>
        <v>0.22116</v>
      </c>
      <c r="O6" s="22">
        <f t="shared" si="1"/>
        <v>0.32986000000000004</v>
      </c>
      <c r="P6" s="26">
        <f t="shared" si="1"/>
        <v>29.466000000000005</v>
      </c>
    </row>
    <row r="7" spans="1:16" ht="13.5" thickBot="1">
      <c r="A7" s="18">
        <v>0.3</v>
      </c>
      <c r="B7" s="25">
        <f t="shared" si="1"/>
        <v>0.586749</v>
      </c>
      <c r="C7" s="22">
        <f t="shared" si="1"/>
        <v>1.967925</v>
      </c>
      <c r="D7" s="22">
        <f t="shared" si="1"/>
        <v>4.12809</v>
      </c>
      <c r="E7" s="22">
        <f t="shared" si="1"/>
        <v>580.881</v>
      </c>
      <c r="F7" s="22">
        <f t="shared" si="1"/>
        <v>12.10197</v>
      </c>
      <c r="G7" s="22">
        <f t="shared" si="1"/>
        <v>1.783719</v>
      </c>
      <c r="H7" s="22">
        <f t="shared" si="1"/>
        <v>0.2362692</v>
      </c>
      <c r="I7" s="22">
        <f t="shared" si="1"/>
        <v>12.10197</v>
      </c>
      <c r="J7" s="22">
        <f t="shared" si="1"/>
        <v>0.661113</v>
      </c>
      <c r="K7" s="22">
        <f t="shared" si="1"/>
        <v>60.1446</v>
      </c>
      <c r="L7" s="23">
        <f t="shared" si="1"/>
        <v>49.9158</v>
      </c>
      <c r="M7" s="22">
        <f t="shared" si="1"/>
        <v>0.19899</v>
      </c>
      <c r="N7" s="22">
        <f t="shared" si="1"/>
        <v>0.33174</v>
      </c>
      <c r="O7" s="22">
        <f t="shared" si="1"/>
        <v>0.49478999999999995</v>
      </c>
      <c r="P7" s="26">
        <f t="shared" si="1"/>
        <v>44.199000000000005</v>
      </c>
    </row>
    <row r="8" spans="1:16" ht="13.5" thickBot="1">
      <c r="A8" s="18">
        <v>0.4</v>
      </c>
      <c r="B8" s="25">
        <f t="shared" si="1"/>
        <v>0.782332</v>
      </c>
      <c r="C8" s="22">
        <f t="shared" si="1"/>
        <v>2.6239000000000003</v>
      </c>
      <c r="D8" s="22">
        <f t="shared" si="1"/>
        <v>5.50412</v>
      </c>
      <c r="E8" s="22">
        <f t="shared" si="1"/>
        <v>774.508</v>
      </c>
      <c r="F8" s="22">
        <f t="shared" si="1"/>
        <v>16.13596</v>
      </c>
      <c r="G8" s="22">
        <f t="shared" si="1"/>
        <v>2.378292</v>
      </c>
      <c r="H8" s="22">
        <f t="shared" si="1"/>
        <v>0.3150256</v>
      </c>
      <c r="I8" s="22">
        <f t="shared" si="1"/>
        <v>16.13596</v>
      </c>
      <c r="J8" s="22">
        <f t="shared" si="1"/>
        <v>0.881484</v>
      </c>
      <c r="K8" s="22">
        <f t="shared" si="1"/>
        <v>80.1928</v>
      </c>
      <c r="L8" s="23">
        <f t="shared" si="1"/>
        <v>66.5544</v>
      </c>
      <c r="M8" s="22">
        <f t="shared" si="1"/>
        <v>0.26532</v>
      </c>
      <c r="N8" s="22">
        <f t="shared" si="1"/>
        <v>0.44232</v>
      </c>
      <c r="O8" s="22">
        <f t="shared" si="1"/>
        <v>0.6597200000000001</v>
      </c>
      <c r="P8" s="26">
        <f t="shared" si="1"/>
        <v>58.93200000000001</v>
      </c>
    </row>
    <row r="9" spans="1:16" ht="13.5" thickBot="1">
      <c r="A9" s="18">
        <v>0.5</v>
      </c>
      <c r="B9" s="27">
        <f t="shared" si="1"/>
        <v>0.977915</v>
      </c>
      <c r="C9" s="28">
        <f t="shared" si="1"/>
        <v>3.279875</v>
      </c>
      <c r="D9" s="29">
        <f t="shared" si="1"/>
        <v>6.88015</v>
      </c>
      <c r="E9" s="29">
        <f t="shared" si="1"/>
        <v>968.135</v>
      </c>
      <c r="F9" s="29">
        <f t="shared" si="1"/>
        <v>20.16995</v>
      </c>
      <c r="G9" s="29">
        <f t="shared" si="1"/>
        <v>2.972865</v>
      </c>
      <c r="H9" s="29">
        <f t="shared" si="1"/>
        <v>0.393782</v>
      </c>
      <c r="I9" s="29">
        <f t="shared" si="1"/>
        <v>20.16995</v>
      </c>
      <c r="J9" s="29">
        <f t="shared" si="1"/>
        <v>1.101855</v>
      </c>
      <c r="K9" s="29">
        <f t="shared" si="1"/>
        <v>100.241</v>
      </c>
      <c r="L9" s="30">
        <f t="shared" si="1"/>
        <v>83.193</v>
      </c>
      <c r="M9" s="29">
        <f t="shared" si="1"/>
        <v>0.33165</v>
      </c>
      <c r="N9" s="29">
        <f t="shared" si="1"/>
        <v>0.5529</v>
      </c>
      <c r="O9" s="29">
        <f t="shared" si="1"/>
        <v>0.82465</v>
      </c>
      <c r="P9" s="31">
        <f t="shared" si="1"/>
        <v>73.665</v>
      </c>
    </row>
    <row r="10" spans="1:16" ht="13.5" thickBot="1">
      <c r="A10" s="18">
        <v>0.6</v>
      </c>
      <c r="B10" s="21">
        <f t="shared" si="1"/>
        <v>1.173498</v>
      </c>
      <c r="C10" s="22">
        <f t="shared" si="1"/>
        <v>3.93585</v>
      </c>
      <c r="D10" s="22">
        <f t="shared" si="1"/>
        <v>8.25618</v>
      </c>
      <c r="E10" s="22">
        <f t="shared" si="1"/>
        <v>1161.762</v>
      </c>
      <c r="F10" s="22">
        <f t="shared" si="1"/>
        <v>24.20394</v>
      </c>
      <c r="G10" s="22">
        <f t="shared" si="1"/>
        <v>3.567438</v>
      </c>
      <c r="H10" s="22">
        <f t="shared" si="1"/>
        <v>0.4725384</v>
      </c>
      <c r="I10" s="22">
        <f t="shared" si="1"/>
        <v>24.20394</v>
      </c>
      <c r="J10" s="22">
        <f t="shared" si="1"/>
        <v>1.322226</v>
      </c>
      <c r="K10" s="22">
        <f t="shared" si="1"/>
        <v>120.2892</v>
      </c>
      <c r="L10" s="23">
        <f t="shared" si="1"/>
        <v>99.8316</v>
      </c>
      <c r="M10" s="22">
        <f t="shared" si="1"/>
        <v>0.39798</v>
      </c>
      <c r="N10" s="22">
        <f t="shared" si="1"/>
        <v>0.66348</v>
      </c>
      <c r="O10" s="22">
        <f t="shared" si="1"/>
        <v>0.9895799999999999</v>
      </c>
      <c r="P10" s="26">
        <f t="shared" si="1"/>
        <v>88.39800000000001</v>
      </c>
    </row>
    <row r="11" spans="1:16" ht="13.5" thickBot="1">
      <c r="A11" s="18">
        <v>0.7</v>
      </c>
      <c r="B11" s="25">
        <f t="shared" si="1"/>
        <v>1.369081</v>
      </c>
      <c r="C11" s="22">
        <f t="shared" si="1"/>
        <v>4.591825</v>
      </c>
      <c r="D11" s="22">
        <f t="shared" si="1"/>
        <v>9.63221</v>
      </c>
      <c r="E11" s="22">
        <f t="shared" si="1"/>
        <v>1355.389</v>
      </c>
      <c r="F11" s="22">
        <f t="shared" si="1"/>
        <v>28.23793</v>
      </c>
      <c r="G11" s="22">
        <f t="shared" si="1"/>
        <v>4.162011</v>
      </c>
      <c r="H11" s="22">
        <f t="shared" si="1"/>
        <v>0.5512948</v>
      </c>
      <c r="I11" s="22">
        <f t="shared" si="1"/>
        <v>28.23793</v>
      </c>
      <c r="J11" s="22">
        <f t="shared" si="1"/>
        <v>1.542597</v>
      </c>
      <c r="K11" s="22">
        <f t="shared" si="1"/>
        <v>140.3374</v>
      </c>
      <c r="L11" s="23">
        <f t="shared" si="1"/>
        <v>116.47019999999999</v>
      </c>
      <c r="M11" s="22">
        <f t="shared" si="1"/>
        <v>0.46430999999999994</v>
      </c>
      <c r="N11" s="22">
        <f t="shared" si="1"/>
        <v>0.7740599999999999</v>
      </c>
      <c r="O11" s="22">
        <f t="shared" si="1"/>
        <v>1.15451</v>
      </c>
      <c r="P11" s="26">
        <f t="shared" si="1"/>
        <v>103.131</v>
      </c>
    </row>
    <row r="12" spans="1:16" ht="13.5" thickBot="1">
      <c r="A12" s="18">
        <v>0.8</v>
      </c>
      <c r="B12" s="25">
        <f t="shared" si="1"/>
        <v>1.564664</v>
      </c>
      <c r="C12" s="22">
        <f t="shared" si="1"/>
        <v>5.247800000000001</v>
      </c>
      <c r="D12" s="22">
        <f t="shared" si="1"/>
        <v>11.00824</v>
      </c>
      <c r="E12" s="22">
        <f t="shared" si="1"/>
        <v>1549.016</v>
      </c>
      <c r="F12" s="22">
        <f t="shared" si="1"/>
        <v>32.27192</v>
      </c>
      <c r="G12" s="22">
        <f t="shared" si="1"/>
        <v>4.756584</v>
      </c>
      <c r="H12" s="22">
        <f t="shared" si="1"/>
        <v>0.6300512</v>
      </c>
      <c r="I12" s="22">
        <f t="shared" si="1"/>
        <v>32.27192</v>
      </c>
      <c r="J12" s="22">
        <f t="shared" si="1"/>
        <v>1.762968</v>
      </c>
      <c r="K12" s="22">
        <f t="shared" si="1"/>
        <v>160.3856</v>
      </c>
      <c r="L12" s="23">
        <f t="shared" si="1"/>
        <v>133.1088</v>
      </c>
      <c r="M12" s="22">
        <f t="shared" si="1"/>
        <v>0.53064</v>
      </c>
      <c r="N12" s="22">
        <f t="shared" si="1"/>
        <v>0.88464</v>
      </c>
      <c r="O12" s="22">
        <f t="shared" si="1"/>
        <v>1.3194400000000002</v>
      </c>
      <c r="P12" s="26">
        <f t="shared" si="1"/>
        <v>117.86400000000002</v>
      </c>
    </row>
    <row r="13" spans="1:16" ht="13.5" thickBot="1">
      <c r="A13" s="18">
        <v>0.9</v>
      </c>
      <c r="B13" s="25">
        <f t="shared" si="1"/>
        <v>1.760247</v>
      </c>
      <c r="C13" s="22">
        <f t="shared" si="1"/>
        <v>5.903775</v>
      </c>
      <c r="D13" s="22">
        <f t="shared" si="1"/>
        <v>12.38427</v>
      </c>
      <c r="E13" s="22">
        <f t="shared" si="1"/>
        <v>1742.643</v>
      </c>
      <c r="F13" s="22">
        <f t="shared" si="1"/>
        <v>36.305910000000004</v>
      </c>
      <c r="G13" s="22">
        <f t="shared" si="1"/>
        <v>5.351157000000001</v>
      </c>
      <c r="H13" s="22">
        <f t="shared" si="1"/>
        <v>0.7088076000000001</v>
      </c>
      <c r="I13" s="22">
        <f t="shared" si="1"/>
        <v>36.305910000000004</v>
      </c>
      <c r="J13" s="22">
        <f t="shared" si="1"/>
        <v>1.9833390000000002</v>
      </c>
      <c r="K13" s="22">
        <f t="shared" si="1"/>
        <v>180.4338</v>
      </c>
      <c r="L13" s="23">
        <f t="shared" si="1"/>
        <v>149.7474</v>
      </c>
      <c r="M13" s="22">
        <f t="shared" si="1"/>
        <v>0.59697</v>
      </c>
      <c r="N13" s="22">
        <f t="shared" si="1"/>
        <v>0.9952199999999999</v>
      </c>
      <c r="O13" s="22">
        <f t="shared" si="1"/>
        <v>1.48437</v>
      </c>
      <c r="P13" s="26">
        <f t="shared" si="1"/>
        <v>132.597</v>
      </c>
    </row>
    <row r="14" spans="1:16" ht="13.5" thickBot="1">
      <c r="A14" s="18">
        <v>1</v>
      </c>
      <c r="B14" s="27">
        <f t="shared" si="1"/>
        <v>1.95583</v>
      </c>
      <c r="C14" s="29">
        <f t="shared" si="1"/>
        <v>6.55975</v>
      </c>
      <c r="D14" s="29">
        <f t="shared" si="1"/>
        <v>13.7603</v>
      </c>
      <c r="E14" s="29">
        <f t="shared" si="1"/>
        <v>1936.27</v>
      </c>
      <c r="F14" s="29">
        <f t="shared" si="1"/>
        <v>40.3399</v>
      </c>
      <c r="G14" s="29">
        <f t="shared" si="1"/>
        <v>5.94573</v>
      </c>
      <c r="H14" s="29">
        <f t="shared" si="1"/>
        <v>0.787564</v>
      </c>
      <c r="I14" s="29">
        <f t="shared" si="1"/>
        <v>40.3399</v>
      </c>
      <c r="J14" s="29">
        <f t="shared" si="1"/>
        <v>2.20371</v>
      </c>
      <c r="K14" s="29">
        <f t="shared" si="1"/>
        <v>200.482</v>
      </c>
      <c r="L14" s="30">
        <f t="shared" si="1"/>
        <v>166.386</v>
      </c>
      <c r="M14" s="29">
        <f t="shared" si="1"/>
        <v>0.6633</v>
      </c>
      <c r="N14" s="29">
        <f t="shared" si="1"/>
        <v>1.1058</v>
      </c>
      <c r="O14" s="29">
        <f t="shared" si="1"/>
        <v>1.6493</v>
      </c>
      <c r="P14" s="31">
        <f t="shared" si="1"/>
        <v>147.33</v>
      </c>
    </row>
    <row r="15" spans="1:16" ht="13.5" thickBot="1">
      <c r="A15" s="18">
        <v>1.5</v>
      </c>
      <c r="B15" s="25">
        <f t="shared" si="1"/>
        <v>2.933745</v>
      </c>
      <c r="C15" s="22">
        <f t="shared" si="1"/>
        <v>9.839625</v>
      </c>
      <c r="D15" s="22">
        <f t="shared" si="1"/>
        <v>20.64045</v>
      </c>
      <c r="E15" s="22">
        <f t="shared" si="1"/>
        <v>2904.4049999999997</v>
      </c>
      <c r="F15" s="22">
        <f t="shared" si="1"/>
        <v>60.50985</v>
      </c>
      <c r="G15" s="22">
        <f t="shared" si="1"/>
        <v>8.918595</v>
      </c>
      <c r="H15" s="22">
        <f t="shared" si="1"/>
        <v>1.181346</v>
      </c>
      <c r="I15" s="22">
        <f t="shared" si="1"/>
        <v>60.50985</v>
      </c>
      <c r="J15" s="22">
        <f t="shared" si="1"/>
        <v>3.305565</v>
      </c>
      <c r="K15" s="22">
        <f t="shared" si="1"/>
        <v>300.723</v>
      </c>
      <c r="L15" s="23">
        <f t="shared" si="1"/>
        <v>249.579</v>
      </c>
      <c r="M15" s="22">
        <f t="shared" si="1"/>
        <v>0.99495</v>
      </c>
      <c r="N15" s="22">
        <f t="shared" si="1"/>
        <v>1.6586999999999998</v>
      </c>
      <c r="O15" s="22">
        <f t="shared" si="1"/>
        <v>2.47395</v>
      </c>
      <c r="P15" s="26">
        <f t="shared" si="1"/>
        <v>220.995</v>
      </c>
    </row>
    <row r="16" spans="1:16" ht="13.5" thickBot="1">
      <c r="A16" s="18">
        <v>2</v>
      </c>
      <c r="B16" s="25">
        <f t="shared" si="1"/>
        <v>3.91166</v>
      </c>
      <c r="C16" s="22">
        <f t="shared" si="1"/>
        <v>13.1195</v>
      </c>
      <c r="D16" s="22">
        <f t="shared" si="1"/>
        <v>27.5206</v>
      </c>
      <c r="E16" s="22">
        <f t="shared" si="1"/>
        <v>3872.54</v>
      </c>
      <c r="F16" s="22">
        <f t="shared" si="1"/>
        <v>80.6798</v>
      </c>
      <c r="G16" s="22">
        <f t="shared" si="1"/>
        <v>11.89146</v>
      </c>
      <c r="H16" s="22">
        <f t="shared" si="1"/>
        <v>1.575128</v>
      </c>
      <c r="I16" s="22">
        <f t="shared" si="1"/>
        <v>80.6798</v>
      </c>
      <c r="J16" s="22">
        <f t="shared" si="1"/>
        <v>4.40742</v>
      </c>
      <c r="K16" s="22">
        <f t="shared" si="1"/>
        <v>400.964</v>
      </c>
      <c r="L16" s="23">
        <f t="shared" si="1"/>
        <v>332.772</v>
      </c>
      <c r="M16" s="22">
        <f t="shared" si="1"/>
        <v>1.3266</v>
      </c>
      <c r="N16" s="22">
        <f t="shared" si="1"/>
        <v>2.2116</v>
      </c>
      <c r="O16" s="22">
        <f t="shared" si="1"/>
        <v>3.2986</v>
      </c>
      <c r="P16" s="26">
        <f t="shared" si="1"/>
        <v>294.66</v>
      </c>
    </row>
    <row r="17" spans="1:16" ht="13.5" thickBot="1">
      <c r="A17" s="18">
        <v>2.5</v>
      </c>
      <c r="B17" s="25">
        <f t="shared" si="1"/>
        <v>4.889575</v>
      </c>
      <c r="C17" s="22">
        <f t="shared" si="1"/>
        <v>16.399375</v>
      </c>
      <c r="D17" s="22">
        <f t="shared" si="1"/>
        <v>34.40075</v>
      </c>
      <c r="E17" s="22">
        <f t="shared" si="1"/>
        <v>4840.675</v>
      </c>
      <c r="F17" s="22">
        <f t="shared" si="1"/>
        <v>100.84975</v>
      </c>
      <c r="G17" s="22">
        <f t="shared" si="1"/>
        <v>14.864325000000001</v>
      </c>
      <c r="H17" s="22">
        <f t="shared" si="1"/>
        <v>1.9689100000000002</v>
      </c>
      <c r="I17" s="22">
        <f t="shared" si="1"/>
        <v>100.84975</v>
      </c>
      <c r="J17" s="22">
        <f t="shared" si="1"/>
        <v>5.509275000000001</v>
      </c>
      <c r="K17" s="22">
        <f t="shared" si="1"/>
        <v>501.205</v>
      </c>
      <c r="L17" s="23">
        <f t="shared" si="1"/>
        <v>415.965</v>
      </c>
      <c r="M17" s="22">
        <f t="shared" si="1"/>
        <v>1.65825</v>
      </c>
      <c r="N17" s="22">
        <f t="shared" si="1"/>
        <v>2.7645</v>
      </c>
      <c r="O17" s="22">
        <f t="shared" si="1"/>
        <v>4.12325</v>
      </c>
      <c r="P17" s="26">
        <f t="shared" si="1"/>
        <v>368.32500000000005</v>
      </c>
    </row>
    <row r="18" spans="1:16" ht="13.5" thickBot="1">
      <c r="A18" s="18">
        <v>3</v>
      </c>
      <c r="B18" s="25">
        <f t="shared" si="1"/>
        <v>5.86749</v>
      </c>
      <c r="C18" s="22">
        <f t="shared" si="1"/>
        <v>19.67925</v>
      </c>
      <c r="D18" s="22">
        <f t="shared" si="1"/>
        <v>41.2809</v>
      </c>
      <c r="E18" s="22">
        <f t="shared" si="1"/>
        <v>5808.8099999999995</v>
      </c>
      <c r="F18" s="22">
        <f t="shared" si="1"/>
        <v>121.0197</v>
      </c>
      <c r="G18" s="22">
        <f t="shared" si="1"/>
        <v>17.83719</v>
      </c>
      <c r="H18" s="22">
        <f t="shared" si="1"/>
        <v>2.362692</v>
      </c>
      <c r="I18" s="22">
        <f t="shared" si="1"/>
        <v>121.0197</v>
      </c>
      <c r="J18" s="22">
        <f t="shared" si="1"/>
        <v>6.61113</v>
      </c>
      <c r="K18" s="22">
        <f t="shared" si="1"/>
        <v>601.446</v>
      </c>
      <c r="L18" s="23">
        <f t="shared" si="1"/>
        <v>499.158</v>
      </c>
      <c r="M18" s="22">
        <f t="shared" si="1"/>
        <v>1.9899</v>
      </c>
      <c r="N18" s="22">
        <f t="shared" si="1"/>
        <v>3.3173999999999997</v>
      </c>
      <c r="O18" s="22">
        <f t="shared" si="1"/>
        <v>4.9479</v>
      </c>
      <c r="P18" s="26">
        <f t="shared" si="1"/>
        <v>441.99</v>
      </c>
    </row>
    <row r="19" spans="1:16" ht="13.5" thickBot="1">
      <c r="A19" s="18">
        <v>3.5</v>
      </c>
      <c r="B19" s="25">
        <f t="shared" si="1"/>
        <v>6.8454049999999995</v>
      </c>
      <c r="C19" s="22">
        <f t="shared" si="1"/>
        <v>22.959125</v>
      </c>
      <c r="D19" s="22">
        <f t="shared" si="1"/>
        <v>48.16105</v>
      </c>
      <c r="E19" s="22">
        <f t="shared" si="1"/>
        <v>6776.945</v>
      </c>
      <c r="F19" s="22">
        <f t="shared" si="1"/>
        <v>141.18965</v>
      </c>
      <c r="G19" s="22">
        <f t="shared" si="1"/>
        <v>20.810055000000002</v>
      </c>
      <c r="H19" s="22">
        <f t="shared" si="1"/>
        <v>2.7564740000000003</v>
      </c>
      <c r="I19" s="22">
        <f t="shared" si="1"/>
        <v>141.18965</v>
      </c>
      <c r="J19" s="22">
        <f t="shared" si="1"/>
        <v>7.712985</v>
      </c>
      <c r="K19" s="22">
        <f t="shared" si="1"/>
        <v>701.687</v>
      </c>
      <c r="L19" s="23">
        <f t="shared" si="1"/>
        <v>582.351</v>
      </c>
      <c r="M19" s="22">
        <f t="shared" si="1"/>
        <v>2.3215500000000002</v>
      </c>
      <c r="N19" s="22">
        <f t="shared" si="1"/>
        <v>3.8702999999999994</v>
      </c>
      <c r="O19" s="22">
        <f t="shared" si="1"/>
        <v>5.77255</v>
      </c>
      <c r="P19" s="26">
        <f t="shared" si="1"/>
        <v>515.6550000000001</v>
      </c>
    </row>
    <row r="20" spans="1:16" ht="13.5" thickBot="1">
      <c r="A20" s="18">
        <v>4</v>
      </c>
      <c r="B20" s="25">
        <f t="shared" si="1"/>
        <v>7.82332</v>
      </c>
      <c r="C20" s="22">
        <f t="shared" si="1"/>
        <v>26.239</v>
      </c>
      <c r="D20" s="22">
        <f t="shared" si="1"/>
        <v>55.0412</v>
      </c>
      <c r="E20" s="22">
        <f t="shared" si="1"/>
        <v>7745.08</v>
      </c>
      <c r="F20" s="22">
        <f t="shared" si="1"/>
        <v>161.3596</v>
      </c>
      <c r="G20" s="22">
        <f t="shared" si="1"/>
        <v>23.78292</v>
      </c>
      <c r="H20" s="22">
        <f t="shared" si="1"/>
        <v>3.150256</v>
      </c>
      <c r="I20" s="22">
        <f t="shared" si="1"/>
        <v>161.3596</v>
      </c>
      <c r="J20" s="22">
        <f t="shared" si="1"/>
        <v>8.81484</v>
      </c>
      <c r="K20" s="22">
        <f t="shared" si="1"/>
        <v>801.928</v>
      </c>
      <c r="L20" s="23">
        <f t="shared" si="1"/>
        <v>665.544</v>
      </c>
      <c r="M20" s="22">
        <f t="shared" si="1"/>
        <v>2.6532</v>
      </c>
      <c r="N20" s="22">
        <f t="shared" si="1"/>
        <v>4.4232</v>
      </c>
      <c r="O20" s="22">
        <f t="shared" si="1"/>
        <v>6.5972</v>
      </c>
      <c r="P20" s="26">
        <f t="shared" si="1"/>
        <v>589.32</v>
      </c>
    </row>
    <row r="21" spans="1:16" ht="13.5" thickBot="1">
      <c r="A21" s="18">
        <v>4.5</v>
      </c>
      <c r="B21" s="25">
        <f t="shared" si="1"/>
        <v>8.801235</v>
      </c>
      <c r="C21" s="22">
        <f t="shared" si="1"/>
        <v>29.518875</v>
      </c>
      <c r="D21" s="22">
        <f t="shared" si="1"/>
        <v>61.921350000000004</v>
      </c>
      <c r="E21" s="22">
        <f t="shared" si="1"/>
        <v>8713.215</v>
      </c>
      <c r="F21" s="22">
        <f t="shared" si="1"/>
        <v>181.52955</v>
      </c>
      <c r="G21" s="22">
        <f t="shared" si="1"/>
        <v>26.755785</v>
      </c>
      <c r="H21" s="22">
        <f t="shared" si="1"/>
        <v>3.544038</v>
      </c>
      <c r="I21" s="22">
        <f t="shared" si="1"/>
        <v>181.52955</v>
      </c>
      <c r="J21" s="22">
        <f t="shared" si="1"/>
        <v>9.916695</v>
      </c>
      <c r="K21" s="22">
        <f t="shared" si="1"/>
        <v>902.169</v>
      </c>
      <c r="L21" s="23">
        <f t="shared" si="1"/>
        <v>748.737</v>
      </c>
      <c r="M21" s="22">
        <f t="shared" si="1"/>
        <v>2.98485</v>
      </c>
      <c r="N21" s="22">
        <f t="shared" si="1"/>
        <v>4.9761</v>
      </c>
      <c r="O21" s="22">
        <f t="shared" si="1"/>
        <v>7.42185</v>
      </c>
      <c r="P21" s="26">
        <f t="shared" si="1"/>
        <v>662.985</v>
      </c>
    </row>
    <row r="22" spans="1:16" ht="13.5" thickBot="1">
      <c r="A22" s="18">
        <v>5</v>
      </c>
      <c r="B22" s="27">
        <f aca="true" t="shared" si="2" ref="B22:P42">$A22*B$4</f>
        <v>9.77915</v>
      </c>
      <c r="C22" s="29">
        <f t="shared" si="2"/>
        <v>32.79875</v>
      </c>
      <c r="D22" s="29">
        <f t="shared" si="2"/>
        <v>68.8015</v>
      </c>
      <c r="E22" s="29">
        <f t="shared" si="2"/>
        <v>9681.35</v>
      </c>
      <c r="F22" s="29">
        <f t="shared" si="2"/>
        <v>201.6995</v>
      </c>
      <c r="G22" s="29">
        <f t="shared" si="2"/>
        <v>29.728650000000002</v>
      </c>
      <c r="H22" s="29">
        <f t="shared" si="2"/>
        <v>3.9378200000000003</v>
      </c>
      <c r="I22" s="29">
        <f t="shared" si="2"/>
        <v>201.6995</v>
      </c>
      <c r="J22" s="29">
        <f t="shared" si="2"/>
        <v>11.018550000000001</v>
      </c>
      <c r="K22" s="29">
        <f t="shared" si="2"/>
        <v>1002.41</v>
      </c>
      <c r="L22" s="30">
        <f t="shared" si="2"/>
        <v>831.93</v>
      </c>
      <c r="M22" s="29">
        <f t="shared" si="2"/>
        <v>3.3165</v>
      </c>
      <c r="N22" s="29">
        <f t="shared" si="2"/>
        <v>5.529</v>
      </c>
      <c r="O22" s="29">
        <f t="shared" si="2"/>
        <v>8.2465</v>
      </c>
      <c r="P22" s="31">
        <f t="shared" si="2"/>
        <v>736.6500000000001</v>
      </c>
    </row>
    <row r="23" spans="1:16" ht="13.5" thickBot="1">
      <c r="A23" s="18">
        <v>5.5</v>
      </c>
      <c r="B23" s="25">
        <f t="shared" si="2"/>
        <v>10.757064999999999</v>
      </c>
      <c r="C23" s="22">
        <f t="shared" si="2"/>
        <v>36.078625</v>
      </c>
      <c r="D23" s="22">
        <f t="shared" si="2"/>
        <v>75.68165</v>
      </c>
      <c r="E23" s="22">
        <f t="shared" si="2"/>
        <v>10649.485</v>
      </c>
      <c r="F23" s="22">
        <f t="shared" si="2"/>
        <v>221.86945</v>
      </c>
      <c r="G23" s="22">
        <f t="shared" si="2"/>
        <v>32.701515</v>
      </c>
      <c r="H23" s="22">
        <f t="shared" si="2"/>
        <v>4.331602</v>
      </c>
      <c r="I23" s="22">
        <f t="shared" si="2"/>
        <v>221.86945</v>
      </c>
      <c r="J23" s="22">
        <f t="shared" si="2"/>
        <v>12.120405</v>
      </c>
      <c r="K23" s="22">
        <f t="shared" si="2"/>
        <v>1102.651</v>
      </c>
      <c r="L23" s="23">
        <f t="shared" si="2"/>
        <v>915.1229999999999</v>
      </c>
      <c r="M23" s="22">
        <f t="shared" si="2"/>
        <v>3.6481500000000002</v>
      </c>
      <c r="N23" s="22">
        <f t="shared" si="2"/>
        <v>6.081899999999999</v>
      </c>
      <c r="O23" s="22">
        <f t="shared" si="2"/>
        <v>9.07115</v>
      </c>
      <c r="P23" s="26">
        <f t="shared" si="2"/>
        <v>810.315</v>
      </c>
    </row>
    <row r="24" spans="1:16" ht="13.5" thickBot="1">
      <c r="A24" s="18">
        <v>6</v>
      </c>
      <c r="B24" s="25">
        <f t="shared" si="2"/>
        <v>11.73498</v>
      </c>
      <c r="C24" s="22">
        <f t="shared" si="2"/>
        <v>39.3585</v>
      </c>
      <c r="D24" s="22">
        <f t="shared" si="2"/>
        <v>82.5618</v>
      </c>
      <c r="E24" s="22">
        <f t="shared" si="2"/>
        <v>11617.619999999999</v>
      </c>
      <c r="F24" s="22">
        <f t="shared" si="2"/>
        <v>242.0394</v>
      </c>
      <c r="G24" s="22">
        <f t="shared" si="2"/>
        <v>35.67438</v>
      </c>
      <c r="H24" s="22">
        <f t="shared" si="2"/>
        <v>4.725384</v>
      </c>
      <c r="I24" s="22">
        <f t="shared" si="2"/>
        <v>242.0394</v>
      </c>
      <c r="J24" s="22">
        <f t="shared" si="2"/>
        <v>13.22226</v>
      </c>
      <c r="K24" s="22">
        <f t="shared" si="2"/>
        <v>1202.892</v>
      </c>
      <c r="L24" s="23">
        <f t="shared" si="2"/>
        <v>998.316</v>
      </c>
      <c r="M24" s="22">
        <f t="shared" si="2"/>
        <v>3.9798</v>
      </c>
      <c r="N24" s="22">
        <f t="shared" si="2"/>
        <v>6.634799999999999</v>
      </c>
      <c r="O24" s="22">
        <f t="shared" si="2"/>
        <v>9.8958</v>
      </c>
      <c r="P24" s="26">
        <f t="shared" si="2"/>
        <v>883.98</v>
      </c>
    </row>
    <row r="25" spans="1:16" ht="13.5" thickBot="1">
      <c r="A25" s="18">
        <v>6.5</v>
      </c>
      <c r="B25" s="25">
        <f t="shared" si="2"/>
        <v>12.712895</v>
      </c>
      <c r="C25" s="22">
        <f t="shared" si="2"/>
        <v>42.638375</v>
      </c>
      <c r="D25" s="22">
        <f t="shared" si="2"/>
        <v>89.44195</v>
      </c>
      <c r="E25" s="22">
        <f t="shared" si="2"/>
        <v>12585.755</v>
      </c>
      <c r="F25" s="22">
        <f t="shared" si="2"/>
        <v>262.20935</v>
      </c>
      <c r="G25" s="22">
        <f t="shared" si="2"/>
        <v>38.647245</v>
      </c>
      <c r="H25" s="22">
        <f t="shared" si="2"/>
        <v>5.119166</v>
      </c>
      <c r="I25" s="22">
        <f t="shared" si="2"/>
        <v>262.20935</v>
      </c>
      <c r="J25" s="22">
        <f t="shared" si="2"/>
        <v>14.324115</v>
      </c>
      <c r="K25" s="22">
        <f t="shared" si="2"/>
        <v>1303.133</v>
      </c>
      <c r="L25" s="23">
        <f t="shared" si="2"/>
        <v>1081.509</v>
      </c>
      <c r="M25" s="22">
        <f t="shared" si="2"/>
        <v>4.31145</v>
      </c>
      <c r="N25" s="22">
        <f t="shared" si="2"/>
        <v>7.1876999999999995</v>
      </c>
      <c r="O25" s="22">
        <f t="shared" si="2"/>
        <v>10.72045</v>
      </c>
      <c r="P25" s="26">
        <f t="shared" si="2"/>
        <v>957.6450000000001</v>
      </c>
    </row>
    <row r="26" spans="1:16" ht="13.5" thickBot="1">
      <c r="A26" s="18">
        <v>7</v>
      </c>
      <c r="B26" s="25">
        <f t="shared" si="2"/>
        <v>13.690809999999999</v>
      </c>
      <c r="C26" s="22">
        <f t="shared" si="2"/>
        <v>45.91825</v>
      </c>
      <c r="D26" s="22">
        <f t="shared" si="2"/>
        <v>96.3221</v>
      </c>
      <c r="E26" s="22">
        <f t="shared" si="2"/>
        <v>13553.89</v>
      </c>
      <c r="F26" s="22">
        <f t="shared" si="2"/>
        <v>282.3793</v>
      </c>
      <c r="G26" s="22">
        <f t="shared" si="2"/>
        <v>41.620110000000004</v>
      </c>
      <c r="H26" s="22">
        <f t="shared" si="2"/>
        <v>5.512948000000001</v>
      </c>
      <c r="I26" s="22">
        <f t="shared" si="2"/>
        <v>282.3793</v>
      </c>
      <c r="J26" s="22">
        <f t="shared" si="2"/>
        <v>15.42597</v>
      </c>
      <c r="K26" s="22">
        <f t="shared" si="2"/>
        <v>1403.374</v>
      </c>
      <c r="L26" s="23">
        <f t="shared" si="2"/>
        <v>1164.702</v>
      </c>
      <c r="M26" s="22">
        <f t="shared" si="2"/>
        <v>4.6431000000000004</v>
      </c>
      <c r="N26" s="22">
        <f t="shared" si="2"/>
        <v>7.740599999999999</v>
      </c>
      <c r="O26" s="22">
        <f t="shared" si="2"/>
        <v>11.5451</v>
      </c>
      <c r="P26" s="26">
        <f t="shared" si="2"/>
        <v>1031.3100000000002</v>
      </c>
    </row>
    <row r="27" spans="1:16" ht="13.5" thickBot="1">
      <c r="A27" s="18">
        <v>7.5</v>
      </c>
      <c r="B27" s="27">
        <f t="shared" si="2"/>
        <v>14.668725</v>
      </c>
      <c r="C27" s="29">
        <f t="shared" si="2"/>
        <v>49.198125000000005</v>
      </c>
      <c r="D27" s="29">
        <f t="shared" si="2"/>
        <v>103.20225</v>
      </c>
      <c r="E27" s="29">
        <f t="shared" si="2"/>
        <v>14522.025</v>
      </c>
      <c r="F27" s="29">
        <f t="shared" si="2"/>
        <v>302.54925000000003</v>
      </c>
      <c r="G27" s="29">
        <f t="shared" si="2"/>
        <v>44.592975</v>
      </c>
      <c r="H27" s="29">
        <f t="shared" si="2"/>
        <v>5.9067300000000005</v>
      </c>
      <c r="I27" s="29">
        <f t="shared" si="2"/>
        <v>302.54925000000003</v>
      </c>
      <c r="J27" s="29">
        <f t="shared" si="2"/>
        <v>16.527825</v>
      </c>
      <c r="K27" s="29">
        <f t="shared" si="2"/>
        <v>1503.615</v>
      </c>
      <c r="L27" s="30">
        <f t="shared" si="2"/>
        <v>1247.895</v>
      </c>
      <c r="M27" s="29">
        <f t="shared" si="2"/>
        <v>4.97475</v>
      </c>
      <c r="N27" s="29">
        <f t="shared" si="2"/>
        <v>8.2935</v>
      </c>
      <c r="O27" s="29">
        <f t="shared" si="2"/>
        <v>12.36975</v>
      </c>
      <c r="P27" s="31">
        <f t="shared" si="2"/>
        <v>1104.9750000000001</v>
      </c>
    </row>
    <row r="28" spans="1:16" ht="13.5" thickBot="1">
      <c r="A28" s="18">
        <v>8</v>
      </c>
      <c r="B28" s="25">
        <f t="shared" si="2"/>
        <v>15.64664</v>
      </c>
      <c r="C28" s="22">
        <f t="shared" si="2"/>
        <v>52.478</v>
      </c>
      <c r="D28" s="22">
        <f t="shared" si="2"/>
        <v>110.0824</v>
      </c>
      <c r="E28" s="22">
        <f t="shared" si="2"/>
        <v>15490.16</v>
      </c>
      <c r="F28" s="22">
        <f t="shared" si="2"/>
        <v>322.7192</v>
      </c>
      <c r="G28" s="22">
        <f t="shared" si="2"/>
        <v>47.56584</v>
      </c>
      <c r="H28" s="22">
        <f t="shared" si="2"/>
        <v>6.300512</v>
      </c>
      <c r="I28" s="22">
        <f t="shared" si="2"/>
        <v>322.7192</v>
      </c>
      <c r="J28" s="22">
        <f t="shared" si="2"/>
        <v>17.62968</v>
      </c>
      <c r="K28" s="22">
        <f t="shared" si="2"/>
        <v>1603.856</v>
      </c>
      <c r="L28" s="23">
        <f t="shared" si="2"/>
        <v>1331.088</v>
      </c>
      <c r="M28" s="22">
        <f aca="true" t="shared" si="3" ref="M28:P42">$A28*M$4</f>
        <v>5.3064</v>
      </c>
      <c r="N28" s="22">
        <f t="shared" si="3"/>
        <v>8.8464</v>
      </c>
      <c r="O28" s="22">
        <f t="shared" si="3"/>
        <v>13.1944</v>
      </c>
      <c r="P28" s="26">
        <f t="shared" si="3"/>
        <v>1178.64</v>
      </c>
    </row>
    <row r="29" spans="1:16" ht="13.5" thickBot="1">
      <c r="A29" s="18">
        <v>8.5</v>
      </c>
      <c r="B29" s="25">
        <f t="shared" si="2"/>
        <v>16.624555</v>
      </c>
      <c r="C29" s="22">
        <f t="shared" si="2"/>
        <v>55.757875</v>
      </c>
      <c r="D29" s="22">
        <f t="shared" si="2"/>
        <v>116.96255000000001</v>
      </c>
      <c r="E29" s="22">
        <f t="shared" si="2"/>
        <v>16458.295</v>
      </c>
      <c r="F29" s="22">
        <f t="shared" si="2"/>
        <v>342.88915</v>
      </c>
      <c r="G29" s="22">
        <f t="shared" si="2"/>
        <v>50.538705</v>
      </c>
      <c r="H29" s="22">
        <f t="shared" si="2"/>
        <v>6.694294</v>
      </c>
      <c r="I29" s="22">
        <f t="shared" si="2"/>
        <v>342.88915</v>
      </c>
      <c r="J29" s="22">
        <f t="shared" si="2"/>
        <v>18.731535</v>
      </c>
      <c r="K29" s="22">
        <f t="shared" si="2"/>
        <v>1704.097</v>
      </c>
      <c r="L29" s="23">
        <f t="shared" si="2"/>
        <v>1414.281</v>
      </c>
      <c r="M29" s="22">
        <f t="shared" si="3"/>
        <v>5.63805</v>
      </c>
      <c r="N29" s="22">
        <f t="shared" si="3"/>
        <v>9.399299999999998</v>
      </c>
      <c r="O29" s="22">
        <f t="shared" si="3"/>
        <v>14.01905</v>
      </c>
      <c r="P29" s="26">
        <f t="shared" si="3"/>
        <v>1252.305</v>
      </c>
    </row>
    <row r="30" spans="1:16" ht="13.5" thickBot="1">
      <c r="A30" s="18">
        <v>9</v>
      </c>
      <c r="B30" s="25">
        <f t="shared" si="2"/>
        <v>17.60247</v>
      </c>
      <c r="C30" s="22">
        <f t="shared" si="2"/>
        <v>59.03775</v>
      </c>
      <c r="D30" s="22">
        <f t="shared" si="2"/>
        <v>123.84270000000001</v>
      </c>
      <c r="E30" s="22">
        <f t="shared" si="2"/>
        <v>17426.43</v>
      </c>
      <c r="F30" s="22">
        <f t="shared" si="2"/>
        <v>363.0591</v>
      </c>
      <c r="G30" s="22">
        <f t="shared" si="2"/>
        <v>53.51157</v>
      </c>
      <c r="H30" s="22">
        <f t="shared" si="2"/>
        <v>7.088076</v>
      </c>
      <c r="I30" s="22">
        <f t="shared" si="2"/>
        <v>363.0591</v>
      </c>
      <c r="J30" s="22">
        <f t="shared" si="2"/>
        <v>19.83339</v>
      </c>
      <c r="K30" s="22">
        <f t="shared" si="2"/>
        <v>1804.338</v>
      </c>
      <c r="L30" s="23">
        <f t="shared" si="2"/>
        <v>1497.474</v>
      </c>
      <c r="M30" s="22">
        <f t="shared" si="3"/>
        <v>5.9697</v>
      </c>
      <c r="N30" s="22">
        <f t="shared" si="3"/>
        <v>9.9522</v>
      </c>
      <c r="O30" s="22">
        <f t="shared" si="3"/>
        <v>14.8437</v>
      </c>
      <c r="P30" s="26">
        <f t="shared" si="3"/>
        <v>1325.97</v>
      </c>
    </row>
    <row r="31" spans="1:16" ht="13.5" thickBot="1">
      <c r="A31" s="18">
        <v>9.5</v>
      </c>
      <c r="B31" s="25">
        <f t="shared" si="2"/>
        <v>18.580385</v>
      </c>
      <c r="C31" s="22">
        <f t="shared" si="2"/>
        <v>62.317625</v>
      </c>
      <c r="D31" s="22">
        <f t="shared" si="2"/>
        <v>130.72285</v>
      </c>
      <c r="E31" s="22">
        <f t="shared" si="2"/>
        <v>18394.565</v>
      </c>
      <c r="F31" s="22">
        <f t="shared" si="2"/>
        <v>383.22905000000003</v>
      </c>
      <c r="G31" s="22">
        <f t="shared" si="2"/>
        <v>56.484435000000005</v>
      </c>
      <c r="H31" s="22">
        <f t="shared" si="2"/>
        <v>7.481858000000001</v>
      </c>
      <c r="I31" s="22">
        <f t="shared" si="2"/>
        <v>383.22905000000003</v>
      </c>
      <c r="J31" s="22">
        <f t="shared" si="2"/>
        <v>20.935245000000002</v>
      </c>
      <c r="K31" s="22">
        <f t="shared" si="2"/>
        <v>1904.579</v>
      </c>
      <c r="L31" s="23">
        <f t="shared" si="2"/>
        <v>1580.667</v>
      </c>
      <c r="M31" s="22">
        <f t="shared" si="3"/>
        <v>6.30135</v>
      </c>
      <c r="N31" s="22">
        <f t="shared" si="3"/>
        <v>10.505099999999999</v>
      </c>
      <c r="O31" s="22">
        <f t="shared" si="3"/>
        <v>15.66835</v>
      </c>
      <c r="P31" s="26">
        <f t="shared" si="3"/>
        <v>1399.6350000000002</v>
      </c>
    </row>
    <row r="32" spans="1:16" ht="13.5" thickBot="1">
      <c r="A32" s="18">
        <v>10</v>
      </c>
      <c r="B32" s="27">
        <f t="shared" si="2"/>
        <v>19.5583</v>
      </c>
      <c r="C32" s="29">
        <f t="shared" si="2"/>
        <v>65.5975</v>
      </c>
      <c r="D32" s="29">
        <f t="shared" si="2"/>
        <v>137.603</v>
      </c>
      <c r="E32" s="29">
        <f t="shared" si="2"/>
        <v>19362.7</v>
      </c>
      <c r="F32" s="29">
        <f t="shared" si="2"/>
        <v>403.399</v>
      </c>
      <c r="G32" s="29">
        <f t="shared" si="2"/>
        <v>59.457300000000004</v>
      </c>
      <c r="H32" s="29">
        <f t="shared" si="2"/>
        <v>7.875640000000001</v>
      </c>
      <c r="I32" s="29">
        <f t="shared" si="2"/>
        <v>403.399</v>
      </c>
      <c r="J32" s="29">
        <f t="shared" si="2"/>
        <v>22.037100000000002</v>
      </c>
      <c r="K32" s="29">
        <f t="shared" si="2"/>
        <v>2004.82</v>
      </c>
      <c r="L32" s="30">
        <f t="shared" si="2"/>
        <v>1663.86</v>
      </c>
      <c r="M32" s="29">
        <f t="shared" si="3"/>
        <v>6.633</v>
      </c>
      <c r="N32" s="29">
        <f t="shared" si="3"/>
        <v>11.058</v>
      </c>
      <c r="O32" s="29">
        <f t="shared" si="3"/>
        <v>16.493</v>
      </c>
      <c r="P32" s="31">
        <f t="shared" si="3"/>
        <v>1473.3000000000002</v>
      </c>
    </row>
    <row r="33" spans="1:16" ht="13.5" thickBot="1">
      <c r="A33" s="18">
        <v>12</v>
      </c>
      <c r="B33" s="25">
        <f t="shared" si="2"/>
        <v>23.46996</v>
      </c>
      <c r="C33" s="22">
        <f t="shared" si="2"/>
        <v>78.717</v>
      </c>
      <c r="D33" s="22">
        <f t="shared" si="2"/>
        <v>165.1236</v>
      </c>
      <c r="E33" s="22">
        <f t="shared" si="2"/>
        <v>23235.239999999998</v>
      </c>
      <c r="F33" s="22">
        <f t="shared" si="2"/>
        <v>484.0788</v>
      </c>
      <c r="G33" s="22">
        <f t="shared" si="2"/>
        <v>71.34876</v>
      </c>
      <c r="H33" s="22">
        <f t="shared" si="2"/>
        <v>9.450768</v>
      </c>
      <c r="I33" s="22">
        <f t="shared" si="2"/>
        <v>484.0788</v>
      </c>
      <c r="J33" s="22">
        <f t="shared" si="2"/>
        <v>26.44452</v>
      </c>
      <c r="K33" s="22">
        <f t="shared" si="2"/>
        <v>2405.784</v>
      </c>
      <c r="L33" s="23">
        <f t="shared" si="2"/>
        <v>1996.632</v>
      </c>
      <c r="M33" s="22">
        <f t="shared" si="3"/>
        <v>7.9596</v>
      </c>
      <c r="N33" s="22">
        <f t="shared" si="3"/>
        <v>13.269599999999999</v>
      </c>
      <c r="O33" s="22">
        <f t="shared" si="3"/>
        <v>19.7916</v>
      </c>
      <c r="P33" s="26">
        <f t="shared" si="3"/>
        <v>1767.96</v>
      </c>
    </row>
    <row r="34" spans="1:16" ht="13.5" thickBot="1">
      <c r="A34" s="18">
        <v>14</v>
      </c>
      <c r="B34" s="25">
        <f t="shared" si="2"/>
        <v>27.381619999999998</v>
      </c>
      <c r="C34" s="22">
        <f t="shared" si="2"/>
        <v>91.8365</v>
      </c>
      <c r="D34" s="22">
        <f t="shared" si="2"/>
        <v>192.6442</v>
      </c>
      <c r="E34" s="22">
        <f t="shared" si="2"/>
        <v>27107.78</v>
      </c>
      <c r="F34" s="22">
        <f t="shared" si="2"/>
        <v>564.7586</v>
      </c>
      <c r="G34" s="22">
        <f t="shared" si="2"/>
        <v>83.24022000000001</v>
      </c>
      <c r="H34" s="22">
        <f t="shared" si="2"/>
        <v>11.025896000000001</v>
      </c>
      <c r="I34" s="22">
        <f t="shared" si="2"/>
        <v>564.7586</v>
      </c>
      <c r="J34" s="22">
        <f t="shared" si="2"/>
        <v>30.85194</v>
      </c>
      <c r="K34" s="22">
        <f t="shared" si="2"/>
        <v>2806.748</v>
      </c>
      <c r="L34" s="23">
        <f t="shared" si="2"/>
        <v>2329.404</v>
      </c>
      <c r="M34" s="22">
        <f t="shared" si="3"/>
        <v>9.286200000000001</v>
      </c>
      <c r="N34" s="22">
        <f t="shared" si="3"/>
        <v>15.481199999999998</v>
      </c>
      <c r="O34" s="22">
        <f t="shared" si="3"/>
        <v>23.0902</v>
      </c>
      <c r="P34" s="26">
        <f t="shared" si="3"/>
        <v>2062.6200000000003</v>
      </c>
    </row>
    <row r="35" spans="1:16" ht="13.5" thickBot="1">
      <c r="A35" s="18">
        <v>16</v>
      </c>
      <c r="B35" s="25">
        <f t="shared" si="2"/>
        <v>31.29328</v>
      </c>
      <c r="C35" s="22">
        <f t="shared" si="2"/>
        <v>104.956</v>
      </c>
      <c r="D35" s="22">
        <f t="shared" si="2"/>
        <v>220.1648</v>
      </c>
      <c r="E35" s="22">
        <f t="shared" si="2"/>
        <v>30980.32</v>
      </c>
      <c r="F35" s="22">
        <f t="shared" si="2"/>
        <v>645.4384</v>
      </c>
      <c r="G35" s="22">
        <f t="shared" si="2"/>
        <v>95.13168</v>
      </c>
      <c r="H35" s="22">
        <f t="shared" si="2"/>
        <v>12.601024</v>
      </c>
      <c r="I35" s="22">
        <f t="shared" si="2"/>
        <v>645.4384</v>
      </c>
      <c r="J35" s="22">
        <f t="shared" si="2"/>
        <v>35.25936</v>
      </c>
      <c r="K35" s="22">
        <f t="shared" si="2"/>
        <v>3207.712</v>
      </c>
      <c r="L35" s="23">
        <f t="shared" si="2"/>
        <v>2662.176</v>
      </c>
      <c r="M35" s="22">
        <f t="shared" si="3"/>
        <v>10.6128</v>
      </c>
      <c r="N35" s="22">
        <f t="shared" si="3"/>
        <v>17.6928</v>
      </c>
      <c r="O35" s="22">
        <f t="shared" si="3"/>
        <v>26.3888</v>
      </c>
      <c r="P35" s="26">
        <f t="shared" si="3"/>
        <v>2357.28</v>
      </c>
    </row>
    <row r="36" spans="1:16" ht="13.5" thickBot="1">
      <c r="A36" s="18">
        <v>18</v>
      </c>
      <c r="B36" s="25">
        <f t="shared" si="2"/>
        <v>35.20494</v>
      </c>
      <c r="C36" s="22">
        <f t="shared" si="2"/>
        <v>118.0755</v>
      </c>
      <c r="D36" s="22">
        <f t="shared" si="2"/>
        <v>247.68540000000002</v>
      </c>
      <c r="E36" s="22">
        <f t="shared" si="2"/>
        <v>34852.86</v>
      </c>
      <c r="F36" s="22">
        <f t="shared" si="2"/>
        <v>726.1182</v>
      </c>
      <c r="G36" s="22">
        <f t="shared" si="2"/>
        <v>107.02314</v>
      </c>
      <c r="H36" s="22">
        <f t="shared" si="2"/>
        <v>14.176152</v>
      </c>
      <c r="I36" s="22">
        <f t="shared" si="2"/>
        <v>726.1182</v>
      </c>
      <c r="J36" s="22">
        <f t="shared" si="2"/>
        <v>39.66678</v>
      </c>
      <c r="K36" s="22">
        <f t="shared" si="2"/>
        <v>3608.676</v>
      </c>
      <c r="L36" s="23">
        <f t="shared" si="2"/>
        <v>2994.948</v>
      </c>
      <c r="M36" s="22">
        <f t="shared" si="3"/>
        <v>11.9394</v>
      </c>
      <c r="N36" s="22">
        <f t="shared" si="3"/>
        <v>19.9044</v>
      </c>
      <c r="O36" s="22">
        <f t="shared" si="3"/>
        <v>29.6874</v>
      </c>
      <c r="P36" s="26">
        <f t="shared" si="3"/>
        <v>2651.94</v>
      </c>
    </row>
    <row r="37" spans="1:16" ht="13.5" thickBot="1">
      <c r="A37" s="18">
        <v>20</v>
      </c>
      <c r="B37" s="27">
        <f t="shared" si="2"/>
        <v>39.1166</v>
      </c>
      <c r="C37" s="29">
        <f t="shared" si="2"/>
        <v>131.195</v>
      </c>
      <c r="D37" s="29">
        <f t="shared" si="2"/>
        <v>275.206</v>
      </c>
      <c r="E37" s="29">
        <f t="shared" si="2"/>
        <v>38725.4</v>
      </c>
      <c r="F37" s="29">
        <f t="shared" si="2"/>
        <v>806.798</v>
      </c>
      <c r="G37" s="29">
        <f t="shared" si="2"/>
        <v>118.91460000000001</v>
      </c>
      <c r="H37" s="29">
        <f t="shared" si="2"/>
        <v>15.751280000000001</v>
      </c>
      <c r="I37" s="29">
        <f t="shared" si="2"/>
        <v>806.798</v>
      </c>
      <c r="J37" s="29">
        <f t="shared" si="2"/>
        <v>44.074200000000005</v>
      </c>
      <c r="K37" s="29">
        <f t="shared" si="2"/>
        <v>4009.64</v>
      </c>
      <c r="L37" s="30">
        <f t="shared" si="2"/>
        <v>3327.72</v>
      </c>
      <c r="M37" s="29">
        <f t="shared" si="3"/>
        <v>13.266</v>
      </c>
      <c r="N37" s="29">
        <f t="shared" si="3"/>
        <v>22.116</v>
      </c>
      <c r="O37" s="29">
        <f t="shared" si="3"/>
        <v>32.986</v>
      </c>
      <c r="P37" s="31">
        <f t="shared" si="3"/>
        <v>2946.6000000000004</v>
      </c>
    </row>
    <row r="38" spans="1:16" ht="13.5" thickBot="1">
      <c r="A38" s="18">
        <v>22</v>
      </c>
      <c r="B38" s="25">
        <f t="shared" si="2"/>
        <v>43.028259999999996</v>
      </c>
      <c r="C38" s="22">
        <f t="shared" si="2"/>
        <v>144.3145</v>
      </c>
      <c r="D38" s="22">
        <f t="shared" si="2"/>
        <v>302.7266</v>
      </c>
      <c r="E38" s="22">
        <f t="shared" si="2"/>
        <v>42597.94</v>
      </c>
      <c r="F38" s="22">
        <f t="shared" si="2"/>
        <v>887.4778</v>
      </c>
      <c r="G38" s="22">
        <f t="shared" si="2"/>
        <v>130.80606</v>
      </c>
      <c r="H38" s="22">
        <f t="shared" si="2"/>
        <v>17.326408</v>
      </c>
      <c r="I38" s="22">
        <f t="shared" si="2"/>
        <v>887.4778</v>
      </c>
      <c r="J38" s="22">
        <f t="shared" si="2"/>
        <v>48.48162</v>
      </c>
      <c r="K38" s="22">
        <f t="shared" si="2"/>
        <v>4410.604</v>
      </c>
      <c r="L38" s="23">
        <f t="shared" si="2"/>
        <v>3660.4919999999997</v>
      </c>
      <c r="M38" s="22">
        <f t="shared" si="3"/>
        <v>14.592600000000001</v>
      </c>
      <c r="N38" s="22">
        <f t="shared" si="3"/>
        <v>24.327599999999997</v>
      </c>
      <c r="O38" s="22">
        <f t="shared" si="3"/>
        <v>36.2846</v>
      </c>
      <c r="P38" s="26">
        <f t="shared" si="3"/>
        <v>3241.26</v>
      </c>
    </row>
    <row r="39" spans="1:16" ht="13.5" thickBot="1">
      <c r="A39" s="18">
        <v>24</v>
      </c>
      <c r="B39" s="25">
        <f t="shared" si="2"/>
        <v>46.93992</v>
      </c>
      <c r="C39" s="22">
        <f t="shared" si="2"/>
        <v>157.434</v>
      </c>
      <c r="D39" s="22">
        <f t="shared" si="2"/>
        <v>330.2472</v>
      </c>
      <c r="E39" s="22">
        <f t="shared" si="2"/>
        <v>46470.479999999996</v>
      </c>
      <c r="F39" s="22">
        <f t="shared" si="2"/>
        <v>968.1576</v>
      </c>
      <c r="G39" s="22">
        <f t="shared" si="2"/>
        <v>142.69752</v>
      </c>
      <c r="H39" s="22">
        <f t="shared" si="2"/>
        <v>18.901536</v>
      </c>
      <c r="I39" s="22">
        <f t="shared" si="2"/>
        <v>968.1576</v>
      </c>
      <c r="J39" s="22">
        <f t="shared" si="2"/>
        <v>52.88904</v>
      </c>
      <c r="K39" s="22">
        <f t="shared" si="2"/>
        <v>4811.568</v>
      </c>
      <c r="L39" s="23">
        <f t="shared" si="2"/>
        <v>3993.264</v>
      </c>
      <c r="M39" s="22">
        <f t="shared" si="3"/>
        <v>15.9192</v>
      </c>
      <c r="N39" s="22">
        <f t="shared" si="3"/>
        <v>26.539199999999997</v>
      </c>
      <c r="O39" s="22">
        <f t="shared" si="3"/>
        <v>39.5832</v>
      </c>
      <c r="P39" s="26">
        <f t="shared" si="3"/>
        <v>3535.92</v>
      </c>
    </row>
    <row r="40" spans="1:16" ht="13.5" thickBot="1">
      <c r="A40" s="18">
        <v>26</v>
      </c>
      <c r="B40" s="25">
        <f t="shared" si="2"/>
        <v>50.85158</v>
      </c>
      <c r="C40" s="22">
        <f t="shared" si="2"/>
        <v>170.5535</v>
      </c>
      <c r="D40" s="22">
        <f t="shared" si="2"/>
        <v>357.7678</v>
      </c>
      <c r="E40" s="22">
        <f t="shared" si="2"/>
        <v>50343.02</v>
      </c>
      <c r="F40" s="22">
        <f t="shared" si="2"/>
        <v>1048.8374</v>
      </c>
      <c r="G40" s="22">
        <f t="shared" si="2"/>
        <v>154.58898</v>
      </c>
      <c r="H40" s="22">
        <f t="shared" si="2"/>
        <v>20.476664</v>
      </c>
      <c r="I40" s="22">
        <f t="shared" si="2"/>
        <v>1048.8374</v>
      </c>
      <c r="J40" s="22">
        <f t="shared" si="2"/>
        <v>57.29646</v>
      </c>
      <c r="K40" s="22">
        <f t="shared" si="2"/>
        <v>5212.532</v>
      </c>
      <c r="L40" s="23">
        <f t="shared" si="2"/>
        <v>4326.036</v>
      </c>
      <c r="M40" s="22">
        <f t="shared" si="3"/>
        <v>17.2458</v>
      </c>
      <c r="N40" s="22">
        <f t="shared" si="3"/>
        <v>28.750799999999998</v>
      </c>
      <c r="O40" s="22">
        <f t="shared" si="3"/>
        <v>42.8818</v>
      </c>
      <c r="P40" s="26">
        <f t="shared" si="3"/>
        <v>3830.5800000000004</v>
      </c>
    </row>
    <row r="41" spans="1:16" ht="13.5" thickBot="1">
      <c r="A41" s="18">
        <v>28</v>
      </c>
      <c r="B41" s="25">
        <f t="shared" si="2"/>
        <v>54.763239999999996</v>
      </c>
      <c r="C41" s="22">
        <f t="shared" si="2"/>
        <v>183.673</v>
      </c>
      <c r="D41" s="22">
        <f t="shared" si="2"/>
        <v>385.2884</v>
      </c>
      <c r="E41" s="22">
        <f t="shared" si="2"/>
        <v>54215.56</v>
      </c>
      <c r="F41" s="22">
        <f t="shared" si="2"/>
        <v>1129.5172</v>
      </c>
      <c r="G41" s="22">
        <f t="shared" si="2"/>
        <v>166.48044000000002</v>
      </c>
      <c r="H41" s="22">
        <f t="shared" si="2"/>
        <v>22.051792000000003</v>
      </c>
      <c r="I41" s="22">
        <f t="shared" si="2"/>
        <v>1129.5172</v>
      </c>
      <c r="J41" s="22">
        <f t="shared" si="2"/>
        <v>61.70388</v>
      </c>
      <c r="K41" s="22">
        <f t="shared" si="2"/>
        <v>5613.496</v>
      </c>
      <c r="L41" s="23">
        <f t="shared" si="2"/>
        <v>4658.808</v>
      </c>
      <c r="M41" s="22">
        <f t="shared" si="3"/>
        <v>18.572400000000002</v>
      </c>
      <c r="N41" s="22">
        <f t="shared" si="3"/>
        <v>30.962399999999995</v>
      </c>
      <c r="O41" s="22">
        <f t="shared" si="3"/>
        <v>46.1804</v>
      </c>
      <c r="P41" s="26">
        <f t="shared" si="3"/>
        <v>4125.240000000001</v>
      </c>
    </row>
    <row r="42" spans="1:16" ht="13.5" thickBot="1">
      <c r="A42" s="18">
        <v>30</v>
      </c>
      <c r="B42" s="27">
        <f t="shared" si="2"/>
        <v>58.6749</v>
      </c>
      <c r="C42" s="29">
        <f t="shared" si="2"/>
        <v>196.79250000000002</v>
      </c>
      <c r="D42" s="29">
        <f t="shared" si="2"/>
        <v>412.809</v>
      </c>
      <c r="E42" s="29">
        <f t="shared" si="2"/>
        <v>58088.1</v>
      </c>
      <c r="F42" s="29">
        <f t="shared" si="2"/>
        <v>1210.1970000000001</v>
      </c>
      <c r="G42" s="29">
        <f t="shared" si="2"/>
        <v>178.3719</v>
      </c>
      <c r="H42" s="29">
        <f t="shared" si="2"/>
        <v>23.626920000000002</v>
      </c>
      <c r="I42" s="29">
        <f t="shared" si="2"/>
        <v>1210.1970000000001</v>
      </c>
      <c r="J42" s="29">
        <f t="shared" si="2"/>
        <v>66.1113</v>
      </c>
      <c r="K42" s="29">
        <f t="shared" si="2"/>
        <v>6014.46</v>
      </c>
      <c r="L42" s="30">
        <f t="shared" si="2"/>
        <v>4991.58</v>
      </c>
      <c r="M42" s="29">
        <f t="shared" si="3"/>
        <v>19.899</v>
      </c>
      <c r="N42" s="29">
        <f t="shared" si="3"/>
        <v>33.174</v>
      </c>
      <c r="O42" s="29">
        <f t="shared" si="3"/>
        <v>49.479</v>
      </c>
      <c r="P42" s="31">
        <f t="shared" si="3"/>
        <v>4419.900000000001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11.421875" defaultRowHeight="12.75"/>
  <sheetData>
    <row r="1" spans="2:7" ht="13.5" thickBot="1">
      <c r="B1" s="40" t="s">
        <v>37</v>
      </c>
      <c r="C1" s="41"/>
      <c r="D1" s="41"/>
      <c r="E1" s="41"/>
      <c r="F1" s="41"/>
      <c r="G1" s="42">
        <v>1.95583</v>
      </c>
    </row>
    <row r="2" ht="13.5" thickBot="1"/>
    <row r="3" spans="2:11" ht="33.75" thickBot="1">
      <c r="B3" s="38">
        <v>0</v>
      </c>
      <c r="C3" s="38">
        <v>0.1</v>
      </c>
      <c r="D3" s="38">
        <v>0.2</v>
      </c>
      <c r="E3" s="38">
        <v>0.3</v>
      </c>
      <c r="F3" s="38">
        <v>0.4</v>
      </c>
      <c r="G3" s="38">
        <v>0.5</v>
      </c>
      <c r="H3" s="38">
        <v>0.6</v>
      </c>
      <c r="I3" s="38">
        <v>0.7</v>
      </c>
      <c r="J3" s="38">
        <v>0.8</v>
      </c>
      <c r="K3" s="38">
        <v>0.9</v>
      </c>
    </row>
    <row r="4" spans="1:11" ht="12.75">
      <c r="A4" s="39">
        <v>10</v>
      </c>
      <c r="B4" s="35">
        <f>($A4+B$3)/$G$1</f>
        <v>5.112918811962185</v>
      </c>
      <c r="C4" s="35">
        <f aca="true" t="shared" si="0" ref="C4:K4">($A4+C$3)/$G$1</f>
        <v>5.164048000081807</v>
      </c>
      <c r="D4" s="35">
        <f t="shared" si="0"/>
        <v>5.215177188201428</v>
      </c>
      <c r="E4" s="35">
        <f t="shared" si="0"/>
        <v>5.266306376321051</v>
      </c>
      <c r="F4" s="35">
        <f t="shared" si="0"/>
        <v>5.317435564440673</v>
      </c>
      <c r="G4" s="35">
        <f t="shared" si="0"/>
        <v>5.368564752560294</v>
      </c>
      <c r="H4" s="35">
        <f t="shared" si="0"/>
        <v>5.419693940679916</v>
      </c>
      <c r="I4" s="35">
        <f t="shared" si="0"/>
        <v>5.4708231287995375</v>
      </c>
      <c r="J4" s="35">
        <f t="shared" si="0"/>
        <v>5.52195231691916</v>
      </c>
      <c r="K4" s="35">
        <f t="shared" si="0"/>
        <v>5.573081505038782</v>
      </c>
    </row>
    <row r="5" spans="1:11" ht="12.75">
      <c r="A5" s="34">
        <v>11</v>
      </c>
      <c r="B5" s="35">
        <f aca="true" t="shared" si="1" ref="B5:K34">($A5+B$3)/$G$1</f>
        <v>5.624210693158403</v>
      </c>
      <c r="C5" s="35">
        <f t="shared" si="1"/>
        <v>5.675339881278025</v>
      </c>
      <c r="D5" s="35">
        <f t="shared" si="1"/>
        <v>5.7264690693976465</v>
      </c>
      <c r="E5" s="35">
        <f t="shared" si="1"/>
        <v>5.777598257517269</v>
      </c>
      <c r="F5" s="35">
        <f t="shared" si="1"/>
        <v>5.828727445636891</v>
      </c>
      <c r="G5" s="35">
        <f t="shared" si="1"/>
        <v>5.879856633756512</v>
      </c>
      <c r="H5" s="35">
        <f t="shared" si="1"/>
        <v>5.930985821876134</v>
      </c>
      <c r="I5" s="35">
        <f t="shared" si="1"/>
        <v>5.982115009995756</v>
      </c>
      <c r="J5" s="35">
        <f t="shared" si="1"/>
        <v>6.033244198115379</v>
      </c>
      <c r="K5" s="35">
        <f t="shared" si="1"/>
        <v>6.084373386235001</v>
      </c>
    </row>
    <row r="6" spans="1:11" ht="12.75">
      <c r="A6" s="34">
        <v>12</v>
      </c>
      <c r="B6" s="35">
        <f t="shared" si="1"/>
        <v>6.135502574354622</v>
      </c>
      <c r="C6" s="35">
        <f t="shared" si="1"/>
        <v>6.186631762474244</v>
      </c>
      <c r="D6" s="35">
        <f t="shared" si="1"/>
        <v>6.237760950593866</v>
      </c>
      <c r="E6" s="35">
        <f t="shared" si="1"/>
        <v>6.288890138713488</v>
      </c>
      <c r="F6" s="35">
        <f t="shared" si="1"/>
        <v>6.34001932683311</v>
      </c>
      <c r="G6" s="35">
        <f t="shared" si="1"/>
        <v>6.391148514952731</v>
      </c>
      <c r="H6" s="35">
        <f t="shared" si="1"/>
        <v>6.442277703072353</v>
      </c>
      <c r="I6" s="35">
        <f t="shared" si="1"/>
        <v>6.493406891191975</v>
      </c>
      <c r="J6" s="35">
        <f t="shared" si="1"/>
        <v>6.544536079311597</v>
      </c>
      <c r="K6" s="35">
        <f t="shared" si="1"/>
        <v>6.595665267431219</v>
      </c>
    </row>
    <row r="7" spans="1:11" ht="12.75">
      <c r="A7" s="34">
        <v>13</v>
      </c>
      <c r="B7" s="35">
        <f t="shared" si="1"/>
        <v>6.6467944555508405</v>
      </c>
      <c r="C7" s="35">
        <f t="shared" si="1"/>
        <v>6.697923643670462</v>
      </c>
      <c r="D7" s="35">
        <f t="shared" si="1"/>
        <v>6.749052831790084</v>
      </c>
      <c r="E7" s="35">
        <f t="shared" si="1"/>
        <v>6.800182019909706</v>
      </c>
      <c r="F7" s="35">
        <f t="shared" si="1"/>
        <v>6.851311208029328</v>
      </c>
      <c r="G7" s="35">
        <f t="shared" si="1"/>
        <v>6.9024403961489496</v>
      </c>
      <c r="H7" s="35">
        <f t="shared" si="1"/>
        <v>6.953569584268571</v>
      </c>
      <c r="I7" s="35">
        <f t="shared" si="1"/>
        <v>7.004698772388193</v>
      </c>
      <c r="J7" s="35">
        <f t="shared" si="1"/>
        <v>7.055827960507815</v>
      </c>
      <c r="K7" s="35">
        <f t="shared" si="1"/>
        <v>7.106957148627437</v>
      </c>
    </row>
    <row r="8" spans="1:11" ht="12.75">
      <c r="A8" s="34">
        <v>14</v>
      </c>
      <c r="B8" s="35">
        <f t="shared" si="1"/>
        <v>7.158086336747059</v>
      </c>
      <c r="C8" s="35">
        <f t="shared" si="1"/>
        <v>7.20921552486668</v>
      </c>
      <c r="D8" s="35">
        <f t="shared" si="1"/>
        <v>7.260344712986302</v>
      </c>
      <c r="E8" s="35">
        <f t="shared" si="1"/>
        <v>7.311473901105924</v>
      </c>
      <c r="F8" s="35">
        <f t="shared" si="1"/>
        <v>7.362603089225547</v>
      </c>
      <c r="G8" s="35">
        <f t="shared" si="1"/>
        <v>7.413732277345169</v>
      </c>
      <c r="H8" s="35">
        <f t="shared" si="1"/>
        <v>7.46486146546479</v>
      </c>
      <c r="I8" s="35">
        <f t="shared" si="1"/>
        <v>7.515990653584412</v>
      </c>
      <c r="J8" s="35">
        <f t="shared" si="1"/>
        <v>7.567119841704034</v>
      </c>
      <c r="K8" s="35">
        <f t="shared" si="1"/>
        <v>7.618249029823656</v>
      </c>
    </row>
    <row r="9" spans="1:11" ht="12.75">
      <c r="A9" s="34">
        <v>15</v>
      </c>
      <c r="B9" s="35">
        <f t="shared" si="1"/>
        <v>7.669378217943278</v>
      </c>
      <c r="C9" s="35">
        <f t="shared" si="1"/>
        <v>7.720507406062899</v>
      </c>
      <c r="D9" s="35">
        <f t="shared" si="1"/>
        <v>7.771636594182521</v>
      </c>
      <c r="E9" s="35">
        <f t="shared" si="1"/>
        <v>7.8227657823021435</v>
      </c>
      <c r="F9" s="35">
        <f t="shared" si="1"/>
        <v>7.873894970421765</v>
      </c>
      <c r="G9" s="35">
        <f t="shared" si="1"/>
        <v>7.925024158541387</v>
      </c>
      <c r="H9" s="35">
        <f t="shared" si="1"/>
        <v>7.976153346661008</v>
      </c>
      <c r="I9" s="35">
        <f t="shared" si="1"/>
        <v>8.02728253478063</v>
      </c>
      <c r="J9" s="35">
        <f t="shared" si="1"/>
        <v>8.078411722900253</v>
      </c>
      <c r="K9" s="35">
        <f t="shared" si="1"/>
        <v>8.129540911019875</v>
      </c>
    </row>
    <row r="10" spans="1:11" ht="12.75">
      <c r="A10" s="34">
        <v>16</v>
      </c>
      <c r="B10" s="35">
        <f t="shared" si="1"/>
        <v>8.180670099139496</v>
      </c>
      <c r="C10" s="35">
        <f t="shared" si="1"/>
        <v>8.231799287259118</v>
      </c>
      <c r="D10" s="35">
        <f t="shared" si="1"/>
        <v>8.282928475378739</v>
      </c>
      <c r="E10" s="35">
        <f t="shared" si="1"/>
        <v>8.334057663498362</v>
      </c>
      <c r="F10" s="35">
        <f t="shared" si="1"/>
        <v>8.385186851617982</v>
      </c>
      <c r="G10" s="35">
        <f t="shared" si="1"/>
        <v>8.436316039737605</v>
      </c>
      <c r="H10" s="35">
        <f t="shared" si="1"/>
        <v>8.487445227857227</v>
      </c>
      <c r="I10" s="35">
        <f t="shared" si="1"/>
        <v>8.538574415976848</v>
      </c>
      <c r="J10" s="35">
        <f t="shared" si="1"/>
        <v>8.58970360409647</v>
      </c>
      <c r="K10" s="35">
        <f t="shared" si="1"/>
        <v>8.640832792216091</v>
      </c>
    </row>
    <row r="11" spans="1:11" ht="12.75">
      <c r="A11" s="34">
        <v>17</v>
      </c>
      <c r="B11" s="35">
        <f t="shared" si="1"/>
        <v>8.691961980335714</v>
      </c>
      <c r="C11" s="35">
        <f t="shared" si="1"/>
        <v>8.743091168455337</v>
      </c>
      <c r="D11" s="35">
        <f t="shared" si="1"/>
        <v>8.794220356574957</v>
      </c>
      <c r="E11" s="35">
        <f t="shared" si="1"/>
        <v>8.84534954469458</v>
      </c>
      <c r="F11" s="35">
        <f t="shared" si="1"/>
        <v>8.8964787328142</v>
      </c>
      <c r="G11" s="35">
        <f t="shared" si="1"/>
        <v>8.947607920933823</v>
      </c>
      <c r="H11" s="35">
        <f t="shared" si="1"/>
        <v>8.998737109053446</v>
      </c>
      <c r="I11" s="35">
        <f t="shared" si="1"/>
        <v>9.049866297173066</v>
      </c>
      <c r="J11" s="35">
        <f t="shared" si="1"/>
        <v>9.100995485292689</v>
      </c>
      <c r="K11" s="35">
        <f t="shared" si="1"/>
        <v>9.15212467341231</v>
      </c>
    </row>
    <row r="12" spans="1:11" ht="12.75">
      <c r="A12" s="34">
        <v>18</v>
      </c>
      <c r="B12" s="35">
        <f t="shared" si="1"/>
        <v>9.203253861531932</v>
      </c>
      <c r="C12" s="35">
        <f t="shared" si="1"/>
        <v>9.254383049651555</v>
      </c>
      <c r="D12" s="35">
        <f t="shared" si="1"/>
        <v>9.305512237771175</v>
      </c>
      <c r="E12" s="35">
        <f t="shared" si="1"/>
        <v>9.3566414258908</v>
      </c>
      <c r="F12" s="35">
        <f t="shared" si="1"/>
        <v>9.40777061401042</v>
      </c>
      <c r="G12" s="35">
        <f t="shared" si="1"/>
        <v>9.458899802130043</v>
      </c>
      <c r="H12" s="35">
        <f t="shared" si="1"/>
        <v>9.510028990249666</v>
      </c>
      <c r="I12" s="35">
        <f t="shared" si="1"/>
        <v>9.561158178369286</v>
      </c>
      <c r="J12" s="35">
        <f t="shared" si="1"/>
        <v>9.612287366488909</v>
      </c>
      <c r="K12" s="35">
        <f t="shared" si="1"/>
        <v>9.66341655460853</v>
      </c>
    </row>
    <row r="13" spans="1:11" ht="12.75">
      <c r="A13" s="34">
        <v>19</v>
      </c>
      <c r="B13" s="35">
        <f t="shared" si="1"/>
        <v>9.714545742728152</v>
      </c>
      <c r="C13" s="35">
        <f t="shared" si="1"/>
        <v>9.765674930847775</v>
      </c>
      <c r="D13" s="35">
        <f t="shared" si="1"/>
        <v>9.816804118967395</v>
      </c>
      <c r="E13" s="35">
        <f t="shared" si="1"/>
        <v>9.867933307087018</v>
      </c>
      <c r="F13" s="35">
        <f t="shared" si="1"/>
        <v>9.919062495206639</v>
      </c>
      <c r="G13" s="35">
        <f t="shared" si="1"/>
        <v>9.970191683326261</v>
      </c>
      <c r="H13" s="35">
        <f t="shared" si="1"/>
        <v>10.021320871445884</v>
      </c>
      <c r="I13" s="35">
        <f t="shared" si="1"/>
        <v>10.072450059565504</v>
      </c>
      <c r="J13" s="35">
        <f t="shared" si="1"/>
        <v>10.123579247685127</v>
      </c>
      <c r="K13" s="35">
        <f t="shared" si="1"/>
        <v>10.174708435804748</v>
      </c>
    </row>
    <row r="14" spans="1:11" ht="12.75">
      <c r="A14" s="34">
        <v>20</v>
      </c>
      <c r="B14" s="35">
        <f t="shared" si="1"/>
        <v>10.22583762392437</v>
      </c>
      <c r="C14" s="35">
        <f t="shared" si="1"/>
        <v>10.276966812043993</v>
      </c>
      <c r="D14" s="35">
        <f t="shared" si="1"/>
        <v>10.328096000163614</v>
      </c>
      <c r="E14" s="35">
        <f t="shared" si="1"/>
        <v>10.379225188283236</v>
      </c>
      <c r="F14" s="35">
        <f t="shared" si="1"/>
        <v>10.430354376402857</v>
      </c>
      <c r="G14" s="35">
        <f t="shared" si="1"/>
        <v>10.48148356452248</v>
      </c>
      <c r="H14" s="35">
        <f t="shared" si="1"/>
        <v>10.532612752642102</v>
      </c>
      <c r="I14" s="35">
        <f t="shared" si="1"/>
        <v>10.583741940761723</v>
      </c>
      <c r="J14" s="35">
        <f t="shared" si="1"/>
        <v>10.634871128881345</v>
      </c>
      <c r="K14" s="35">
        <f t="shared" si="1"/>
        <v>10.686000317000966</v>
      </c>
    </row>
    <row r="15" spans="1:11" ht="12.75">
      <c r="A15" s="34">
        <v>21</v>
      </c>
      <c r="B15" s="35">
        <f t="shared" si="1"/>
        <v>10.737129505120588</v>
      </c>
      <c r="C15" s="35">
        <f t="shared" si="1"/>
        <v>10.788258693240211</v>
      </c>
      <c r="D15" s="35">
        <f t="shared" si="1"/>
        <v>10.839387881359832</v>
      </c>
      <c r="E15" s="35">
        <f t="shared" si="1"/>
        <v>10.890517069479454</v>
      </c>
      <c r="F15" s="35">
        <f t="shared" si="1"/>
        <v>10.941646257599075</v>
      </c>
      <c r="G15" s="35">
        <f t="shared" si="1"/>
        <v>10.992775445718697</v>
      </c>
      <c r="H15" s="35">
        <f t="shared" si="1"/>
        <v>11.04390463383832</v>
      </c>
      <c r="I15" s="35">
        <f t="shared" si="1"/>
        <v>11.09503382195794</v>
      </c>
      <c r="J15" s="35">
        <f t="shared" si="1"/>
        <v>11.146163010077563</v>
      </c>
      <c r="K15" s="35">
        <f t="shared" si="1"/>
        <v>11.197292198197184</v>
      </c>
    </row>
    <row r="16" spans="1:11" ht="12.75">
      <c r="A16" s="34">
        <v>22</v>
      </c>
      <c r="B16" s="35">
        <f t="shared" si="1"/>
        <v>11.248421386316807</v>
      </c>
      <c r="C16" s="35">
        <f t="shared" si="1"/>
        <v>11.299550574436429</v>
      </c>
      <c r="D16" s="35">
        <f t="shared" si="1"/>
        <v>11.35067976255605</v>
      </c>
      <c r="E16" s="35">
        <f t="shared" si="1"/>
        <v>11.401808950675672</v>
      </c>
      <c r="F16" s="35">
        <f t="shared" si="1"/>
        <v>11.452938138795293</v>
      </c>
      <c r="G16" s="35">
        <f t="shared" si="1"/>
        <v>11.504067326914916</v>
      </c>
      <c r="H16" s="35">
        <f t="shared" si="1"/>
        <v>11.555196515034538</v>
      </c>
      <c r="I16" s="35">
        <f t="shared" si="1"/>
        <v>11.606325703154159</v>
      </c>
      <c r="J16" s="35">
        <f t="shared" si="1"/>
        <v>11.657454891273781</v>
      </c>
      <c r="K16" s="35">
        <f t="shared" si="1"/>
        <v>11.708584079393402</v>
      </c>
    </row>
    <row r="17" spans="1:11" ht="12.75">
      <c r="A17" s="34">
        <v>23</v>
      </c>
      <c r="B17" s="35">
        <f t="shared" si="1"/>
        <v>11.759713267513025</v>
      </c>
      <c r="C17" s="35">
        <f t="shared" si="1"/>
        <v>11.810842455632647</v>
      </c>
      <c r="D17" s="35">
        <f t="shared" si="1"/>
        <v>11.861971643752268</v>
      </c>
      <c r="E17" s="35">
        <f t="shared" si="1"/>
        <v>11.91310083187189</v>
      </c>
      <c r="F17" s="35">
        <f t="shared" si="1"/>
        <v>11.964230019991511</v>
      </c>
      <c r="G17" s="35">
        <f t="shared" si="1"/>
        <v>12.015359208111134</v>
      </c>
      <c r="H17" s="35">
        <f t="shared" si="1"/>
        <v>12.066488396230758</v>
      </c>
      <c r="I17" s="35">
        <f t="shared" si="1"/>
        <v>12.117617584350379</v>
      </c>
      <c r="J17" s="35">
        <f t="shared" si="1"/>
        <v>12.168746772470001</v>
      </c>
      <c r="K17" s="35">
        <f t="shared" si="1"/>
        <v>12.219875960589622</v>
      </c>
    </row>
    <row r="18" spans="1:11" ht="12.75">
      <c r="A18" s="34">
        <v>24</v>
      </c>
      <c r="B18" s="35">
        <f t="shared" si="1"/>
        <v>12.271005148709245</v>
      </c>
      <c r="C18" s="35">
        <f t="shared" si="1"/>
        <v>12.322134336828867</v>
      </c>
      <c r="D18" s="35">
        <f t="shared" si="1"/>
        <v>12.373263524948488</v>
      </c>
      <c r="E18" s="35">
        <f t="shared" si="1"/>
        <v>12.42439271306811</v>
      </c>
      <c r="F18" s="35">
        <f t="shared" si="1"/>
        <v>12.475521901187731</v>
      </c>
      <c r="G18" s="35">
        <f t="shared" si="1"/>
        <v>12.526651089307354</v>
      </c>
      <c r="H18" s="35">
        <f t="shared" si="1"/>
        <v>12.577780277426976</v>
      </c>
      <c r="I18" s="35">
        <f t="shared" si="1"/>
        <v>12.628909465546597</v>
      </c>
      <c r="J18" s="35">
        <f t="shared" si="1"/>
        <v>12.68003865366622</v>
      </c>
      <c r="K18" s="35">
        <f t="shared" si="1"/>
        <v>12.73116784178584</v>
      </c>
    </row>
    <row r="19" spans="1:11" ht="12.75">
      <c r="A19" s="34">
        <v>25</v>
      </c>
      <c r="B19" s="35">
        <f t="shared" si="1"/>
        <v>12.782297029905463</v>
      </c>
      <c r="C19" s="35">
        <f t="shared" si="1"/>
        <v>12.833426218025085</v>
      </c>
      <c r="D19" s="35">
        <f t="shared" si="1"/>
        <v>12.884555406144706</v>
      </c>
      <c r="E19" s="35">
        <f t="shared" si="1"/>
        <v>12.935684594264329</v>
      </c>
      <c r="F19" s="35">
        <f t="shared" si="1"/>
        <v>12.98681378238395</v>
      </c>
      <c r="G19" s="35">
        <f t="shared" si="1"/>
        <v>13.037942970503572</v>
      </c>
      <c r="H19" s="35">
        <f t="shared" si="1"/>
        <v>13.089072158623194</v>
      </c>
      <c r="I19" s="35">
        <f t="shared" si="1"/>
        <v>13.140201346742815</v>
      </c>
      <c r="J19" s="35">
        <f t="shared" si="1"/>
        <v>13.191330534862438</v>
      </c>
      <c r="K19" s="35">
        <f t="shared" si="1"/>
        <v>13.242459722982058</v>
      </c>
    </row>
    <row r="20" spans="1:11" ht="12.75">
      <c r="A20" s="34">
        <v>26</v>
      </c>
      <c r="B20" s="35">
        <f t="shared" si="1"/>
        <v>13.293588911101681</v>
      </c>
      <c r="C20" s="35">
        <f t="shared" si="1"/>
        <v>13.344718099221303</v>
      </c>
      <c r="D20" s="35">
        <f t="shared" si="1"/>
        <v>13.395847287340924</v>
      </c>
      <c r="E20" s="35">
        <f t="shared" si="1"/>
        <v>13.446976475460547</v>
      </c>
      <c r="F20" s="35">
        <f t="shared" si="1"/>
        <v>13.498105663580168</v>
      </c>
      <c r="G20" s="35">
        <f t="shared" si="1"/>
        <v>13.54923485169979</v>
      </c>
      <c r="H20" s="35">
        <f t="shared" si="1"/>
        <v>13.600364039819413</v>
      </c>
      <c r="I20" s="35">
        <f t="shared" si="1"/>
        <v>13.651493227939033</v>
      </c>
      <c r="J20" s="35">
        <f t="shared" si="1"/>
        <v>13.702622416058656</v>
      </c>
      <c r="K20" s="35">
        <f t="shared" si="1"/>
        <v>13.753751604178277</v>
      </c>
    </row>
    <row r="21" spans="1:11" ht="12.75">
      <c r="A21" s="34">
        <v>27</v>
      </c>
      <c r="B21" s="35">
        <f t="shared" si="1"/>
        <v>13.804880792297899</v>
      </c>
      <c r="C21" s="35">
        <f t="shared" si="1"/>
        <v>13.856009980417522</v>
      </c>
      <c r="D21" s="35">
        <f t="shared" si="1"/>
        <v>13.907139168537142</v>
      </c>
      <c r="E21" s="35">
        <f t="shared" si="1"/>
        <v>13.958268356656765</v>
      </c>
      <c r="F21" s="35">
        <f t="shared" si="1"/>
        <v>14.009397544776386</v>
      </c>
      <c r="G21" s="35">
        <f t="shared" si="1"/>
        <v>14.060526732896008</v>
      </c>
      <c r="H21" s="35">
        <f t="shared" si="1"/>
        <v>14.11165592101563</v>
      </c>
      <c r="I21" s="35">
        <f t="shared" si="1"/>
        <v>14.162785109135251</v>
      </c>
      <c r="J21" s="35">
        <f t="shared" si="1"/>
        <v>14.213914297254874</v>
      </c>
      <c r="K21" s="35">
        <f t="shared" si="1"/>
        <v>14.265043485374495</v>
      </c>
    </row>
    <row r="22" spans="1:11" ht="12.75">
      <c r="A22" s="34">
        <v>28</v>
      </c>
      <c r="B22" s="35">
        <f t="shared" si="1"/>
        <v>14.316172673494117</v>
      </c>
      <c r="C22" s="35">
        <f t="shared" si="1"/>
        <v>14.36730186161374</v>
      </c>
      <c r="D22" s="35">
        <f t="shared" si="1"/>
        <v>14.41843104973336</v>
      </c>
      <c r="E22" s="35">
        <f t="shared" si="1"/>
        <v>14.469560237852983</v>
      </c>
      <c r="F22" s="35">
        <f t="shared" si="1"/>
        <v>14.520689425972604</v>
      </c>
      <c r="G22" s="35">
        <f t="shared" si="1"/>
        <v>14.571818614092226</v>
      </c>
      <c r="H22" s="35">
        <f t="shared" si="1"/>
        <v>14.622947802211849</v>
      </c>
      <c r="I22" s="35">
        <f t="shared" si="1"/>
        <v>14.67407699033147</v>
      </c>
      <c r="J22" s="35">
        <f t="shared" si="1"/>
        <v>14.725206178451094</v>
      </c>
      <c r="K22" s="35">
        <f t="shared" si="1"/>
        <v>14.776335366570715</v>
      </c>
    </row>
    <row r="23" spans="1:11" ht="12.75">
      <c r="A23" s="34">
        <v>29</v>
      </c>
      <c r="B23" s="35">
        <f t="shared" si="1"/>
        <v>14.827464554690337</v>
      </c>
      <c r="C23" s="35">
        <f t="shared" si="1"/>
        <v>14.87859374280996</v>
      </c>
      <c r="D23" s="35">
        <f t="shared" si="1"/>
        <v>14.92972293092958</v>
      </c>
      <c r="E23" s="35">
        <f t="shared" si="1"/>
        <v>14.980852119049203</v>
      </c>
      <c r="F23" s="35">
        <f t="shared" si="1"/>
        <v>15.031981307168824</v>
      </c>
      <c r="G23" s="35">
        <f t="shared" si="1"/>
        <v>15.083110495288446</v>
      </c>
      <c r="H23" s="35">
        <f t="shared" si="1"/>
        <v>15.134239683408069</v>
      </c>
      <c r="I23" s="35">
        <f t="shared" si="1"/>
        <v>15.18536887152769</v>
      </c>
      <c r="J23" s="35">
        <f t="shared" si="1"/>
        <v>15.236498059647312</v>
      </c>
      <c r="K23" s="35">
        <f t="shared" si="1"/>
        <v>15.287627247766933</v>
      </c>
    </row>
    <row r="24" spans="1:11" ht="12.75">
      <c r="A24" s="34">
        <v>30</v>
      </c>
      <c r="B24" s="35">
        <f t="shared" si="1"/>
        <v>15.338756435886555</v>
      </c>
      <c r="C24" s="35">
        <f t="shared" si="1"/>
        <v>15.389885624006178</v>
      </c>
      <c r="D24" s="35">
        <f t="shared" si="1"/>
        <v>15.441014812125799</v>
      </c>
      <c r="E24" s="35">
        <f t="shared" si="1"/>
        <v>15.492144000245421</v>
      </c>
      <c r="F24" s="35">
        <f t="shared" si="1"/>
        <v>15.543273188365042</v>
      </c>
      <c r="G24" s="35">
        <f t="shared" si="1"/>
        <v>15.594402376484664</v>
      </c>
      <c r="H24" s="35">
        <f t="shared" si="1"/>
        <v>15.645531564604287</v>
      </c>
      <c r="I24" s="35">
        <f t="shared" si="1"/>
        <v>15.696660752723908</v>
      </c>
      <c r="J24" s="35">
        <f t="shared" si="1"/>
        <v>15.74778994084353</v>
      </c>
      <c r="K24" s="35">
        <f t="shared" si="1"/>
        <v>15.798919128963151</v>
      </c>
    </row>
    <row r="25" spans="1:11" ht="12.75">
      <c r="A25" s="34">
        <v>31</v>
      </c>
      <c r="B25" s="35">
        <f t="shared" si="1"/>
        <v>15.850048317082774</v>
      </c>
      <c r="C25" s="35">
        <f t="shared" si="1"/>
        <v>15.901177505202396</v>
      </c>
      <c r="D25" s="35">
        <f t="shared" si="1"/>
        <v>15.952306693322017</v>
      </c>
      <c r="E25" s="35">
        <f t="shared" si="1"/>
        <v>16.00343588144164</v>
      </c>
      <c r="F25" s="35">
        <f t="shared" si="1"/>
        <v>16.05456506956126</v>
      </c>
      <c r="G25" s="35">
        <f t="shared" si="1"/>
        <v>16.105694257680884</v>
      </c>
      <c r="H25" s="35">
        <f t="shared" si="1"/>
        <v>16.156823445800505</v>
      </c>
      <c r="I25" s="35">
        <f t="shared" si="1"/>
        <v>16.207952633920126</v>
      </c>
      <c r="J25" s="35">
        <f t="shared" si="1"/>
        <v>16.25908182203975</v>
      </c>
      <c r="K25" s="35">
        <f t="shared" si="1"/>
        <v>16.31021101015937</v>
      </c>
    </row>
    <row r="26" spans="1:11" ht="12.75">
      <c r="A26" s="34">
        <v>32</v>
      </c>
      <c r="B26" s="35">
        <f t="shared" si="1"/>
        <v>16.36134019827899</v>
      </c>
      <c r="C26" s="35">
        <f t="shared" si="1"/>
        <v>16.412469386398616</v>
      </c>
      <c r="D26" s="35">
        <f t="shared" si="1"/>
        <v>16.463598574518237</v>
      </c>
      <c r="E26" s="35">
        <f t="shared" si="1"/>
        <v>16.514727762637857</v>
      </c>
      <c r="F26" s="35">
        <f t="shared" si="1"/>
        <v>16.565856950757478</v>
      </c>
      <c r="G26" s="35">
        <f t="shared" si="1"/>
        <v>16.616986138877103</v>
      </c>
      <c r="H26" s="35">
        <f t="shared" si="1"/>
        <v>16.668115326996723</v>
      </c>
      <c r="I26" s="35">
        <f t="shared" si="1"/>
        <v>16.719244515116348</v>
      </c>
      <c r="J26" s="35">
        <f t="shared" si="1"/>
        <v>16.770373703235965</v>
      </c>
      <c r="K26" s="35">
        <f t="shared" si="1"/>
        <v>16.82150289135559</v>
      </c>
    </row>
    <row r="27" spans="1:11" ht="12.75">
      <c r="A27" s="34">
        <v>33</v>
      </c>
      <c r="B27" s="35">
        <f t="shared" si="1"/>
        <v>16.87263207947521</v>
      </c>
      <c r="C27" s="35">
        <f t="shared" si="1"/>
        <v>16.923761267594834</v>
      </c>
      <c r="D27" s="35">
        <f t="shared" si="1"/>
        <v>16.974890455714455</v>
      </c>
      <c r="E27" s="35">
        <f t="shared" si="1"/>
        <v>17.026019643834076</v>
      </c>
      <c r="F27" s="35">
        <f t="shared" si="1"/>
        <v>17.077148831953696</v>
      </c>
      <c r="G27" s="35">
        <f t="shared" si="1"/>
        <v>17.12827802007332</v>
      </c>
      <c r="H27" s="35">
        <f t="shared" si="1"/>
        <v>17.17940720819294</v>
      </c>
      <c r="I27" s="35">
        <f t="shared" si="1"/>
        <v>17.230536396312566</v>
      </c>
      <c r="J27" s="35">
        <f t="shared" si="1"/>
        <v>17.281665584432183</v>
      </c>
      <c r="K27" s="35">
        <f t="shared" si="1"/>
        <v>17.332794772551807</v>
      </c>
    </row>
    <row r="28" spans="1:11" ht="12.75">
      <c r="A28" s="34">
        <v>34</v>
      </c>
      <c r="B28" s="35">
        <f t="shared" si="1"/>
        <v>17.383923960671428</v>
      </c>
      <c r="C28" s="35">
        <f t="shared" si="1"/>
        <v>17.435053148791052</v>
      </c>
      <c r="D28" s="35">
        <f t="shared" si="1"/>
        <v>17.486182336910673</v>
      </c>
      <c r="E28" s="35">
        <f t="shared" si="1"/>
        <v>17.537311525030294</v>
      </c>
      <c r="F28" s="35">
        <f t="shared" si="1"/>
        <v>17.588440713149915</v>
      </c>
      <c r="G28" s="35">
        <f t="shared" si="1"/>
        <v>17.63956990126954</v>
      </c>
      <c r="H28" s="35">
        <f t="shared" si="1"/>
        <v>17.69069908938916</v>
      </c>
      <c r="I28" s="35">
        <f t="shared" si="1"/>
        <v>17.741828277508784</v>
      </c>
      <c r="J28" s="35">
        <f t="shared" si="1"/>
        <v>17.7929574656284</v>
      </c>
      <c r="K28" s="35">
        <f t="shared" si="1"/>
        <v>17.844086653748025</v>
      </c>
    </row>
    <row r="29" spans="1:11" ht="12.75">
      <c r="A29" s="34">
        <v>35</v>
      </c>
      <c r="B29" s="35">
        <f t="shared" si="1"/>
        <v>17.895215841867646</v>
      </c>
      <c r="C29" s="35">
        <f t="shared" si="1"/>
        <v>17.94634502998727</v>
      </c>
      <c r="D29" s="35">
        <f t="shared" si="1"/>
        <v>17.99747421810689</v>
      </c>
      <c r="E29" s="35">
        <f t="shared" si="1"/>
        <v>18.048603406226512</v>
      </c>
      <c r="F29" s="35">
        <f t="shared" si="1"/>
        <v>18.099732594346133</v>
      </c>
      <c r="G29" s="35">
        <f t="shared" si="1"/>
        <v>18.150861782465757</v>
      </c>
      <c r="H29" s="35">
        <f t="shared" si="1"/>
        <v>18.201990970585378</v>
      </c>
      <c r="I29" s="35">
        <f t="shared" si="1"/>
        <v>18.253120158705002</v>
      </c>
      <c r="J29" s="35">
        <f t="shared" si="1"/>
        <v>18.30424934682462</v>
      </c>
      <c r="K29" s="35">
        <f t="shared" si="1"/>
        <v>18.355378534944244</v>
      </c>
    </row>
    <row r="30" spans="1:11" ht="12.75">
      <c r="A30" s="34">
        <v>36</v>
      </c>
      <c r="B30" s="35">
        <f t="shared" si="1"/>
        <v>18.406507723063864</v>
      </c>
      <c r="C30" s="35">
        <f aca="true" t="shared" si="2" ref="C30:K34">($A30+C$3)/$G$1</f>
        <v>18.45763691118349</v>
      </c>
      <c r="D30" s="35">
        <f t="shared" si="2"/>
        <v>18.50876609930311</v>
      </c>
      <c r="E30" s="35">
        <f t="shared" si="2"/>
        <v>18.55989528742273</v>
      </c>
      <c r="F30" s="35">
        <f t="shared" si="2"/>
        <v>18.61102447554235</v>
      </c>
      <c r="G30" s="35">
        <f t="shared" si="2"/>
        <v>18.662153663661975</v>
      </c>
      <c r="H30" s="35">
        <f t="shared" si="2"/>
        <v>18.7132828517816</v>
      </c>
      <c r="I30" s="35">
        <f t="shared" si="2"/>
        <v>18.76441203990122</v>
      </c>
      <c r="J30" s="35">
        <f t="shared" si="2"/>
        <v>18.81554122802084</v>
      </c>
      <c r="K30" s="35">
        <f t="shared" si="2"/>
        <v>18.86667041614046</v>
      </c>
    </row>
    <row r="31" spans="1:11" ht="12.75">
      <c r="A31" s="34">
        <v>37</v>
      </c>
      <c r="B31" s="35">
        <f t="shared" si="1"/>
        <v>18.917799604260086</v>
      </c>
      <c r="C31" s="35">
        <f t="shared" si="2"/>
        <v>18.968928792379707</v>
      </c>
      <c r="D31" s="35">
        <f t="shared" si="2"/>
        <v>19.02005798049933</v>
      </c>
      <c r="E31" s="35">
        <f t="shared" si="2"/>
        <v>19.07118716861895</v>
      </c>
      <c r="F31" s="35">
        <f t="shared" si="2"/>
        <v>19.122316356738573</v>
      </c>
      <c r="G31" s="35">
        <f t="shared" si="2"/>
        <v>19.173445544858193</v>
      </c>
      <c r="H31" s="35">
        <f t="shared" si="2"/>
        <v>19.224574732977818</v>
      </c>
      <c r="I31" s="35">
        <f t="shared" si="2"/>
        <v>19.27570392109744</v>
      </c>
      <c r="J31" s="35">
        <f t="shared" si="2"/>
        <v>19.32683310921706</v>
      </c>
      <c r="K31" s="35">
        <f t="shared" si="2"/>
        <v>19.37796229733668</v>
      </c>
    </row>
    <row r="32" spans="1:11" ht="12.75">
      <c r="A32" s="34">
        <v>38</v>
      </c>
      <c r="B32" s="35">
        <f t="shared" si="1"/>
        <v>19.429091485456304</v>
      </c>
      <c r="C32" s="35">
        <f t="shared" si="2"/>
        <v>19.480220673575925</v>
      </c>
      <c r="D32" s="35">
        <f t="shared" si="2"/>
        <v>19.53134986169555</v>
      </c>
      <c r="E32" s="35">
        <f t="shared" si="2"/>
        <v>19.582479049815166</v>
      </c>
      <c r="F32" s="35">
        <f t="shared" si="2"/>
        <v>19.63360823793479</v>
      </c>
      <c r="G32" s="35">
        <f t="shared" si="2"/>
        <v>19.68473742605441</v>
      </c>
      <c r="H32" s="35">
        <f t="shared" si="2"/>
        <v>19.735866614174036</v>
      </c>
      <c r="I32" s="35">
        <f t="shared" si="2"/>
        <v>19.786995802293657</v>
      </c>
      <c r="J32" s="35">
        <f t="shared" si="2"/>
        <v>19.838124990413277</v>
      </c>
      <c r="K32" s="35">
        <f t="shared" si="2"/>
        <v>19.889254178532898</v>
      </c>
    </row>
    <row r="33" spans="1:11" ht="12.75">
      <c r="A33" s="34">
        <v>39</v>
      </c>
      <c r="B33" s="35">
        <f t="shared" si="1"/>
        <v>19.940383366652522</v>
      </c>
      <c r="C33" s="35">
        <f t="shared" si="2"/>
        <v>19.991512554772143</v>
      </c>
      <c r="D33" s="35">
        <f t="shared" si="2"/>
        <v>20.042641742891767</v>
      </c>
      <c r="E33" s="35">
        <f t="shared" si="2"/>
        <v>20.093770931011385</v>
      </c>
      <c r="F33" s="35">
        <f t="shared" si="2"/>
        <v>20.14490011913101</v>
      </c>
      <c r="G33" s="35">
        <f t="shared" si="2"/>
        <v>20.19602930725063</v>
      </c>
      <c r="H33" s="35">
        <f t="shared" si="2"/>
        <v>20.247158495370254</v>
      </c>
      <c r="I33" s="35">
        <f t="shared" si="2"/>
        <v>20.298287683489875</v>
      </c>
      <c r="J33" s="35">
        <f t="shared" si="2"/>
        <v>20.349416871609495</v>
      </c>
      <c r="K33" s="35">
        <f t="shared" si="2"/>
        <v>20.400546059729116</v>
      </c>
    </row>
    <row r="34" spans="1:11" ht="13.5" thickBot="1">
      <c r="A34" s="36">
        <v>40</v>
      </c>
      <c r="B34" s="37">
        <f t="shared" si="1"/>
        <v>20.45167524784874</v>
      </c>
      <c r="C34" s="37">
        <f t="shared" si="2"/>
        <v>20.50280443596836</v>
      </c>
      <c r="D34" s="37">
        <f t="shared" si="2"/>
        <v>20.553933624087986</v>
      </c>
      <c r="E34" s="37">
        <f t="shared" si="2"/>
        <v>20.605062812207603</v>
      </c>
      <c r="F34" s="37">
        <f t="shared" si="2"/>
        <v>20.656192000327227</v>
      </c>
      <c r="G34" s="37">
        <f t="shared" si="2"/>
        <v>20.707321188446848</v>
      </c>
      <c r="H34" s="37">
        <f t="shared" si="2"/>
        <v>20.758450376566472</v>
      </c>
      <c r="I34" s="37">
        <f t="shared" si="2"/>
        <v>20.809579564686093</v>
      </c>
      <c r="J34" s="37">
        <f t="shared" si="2"/>
        <v>20.860708752805714</v>
      </c>
      <c r="K34" s="37">
        <f t="shared" si="2"/>
        <v>20.911837940925334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A1" sqref="A1"/>
    </sheetView>
  </sheetViews>
  <sheetFormatPr defaultColWidth="11.421875" defaultRowHeight="12.75"/>
  <cols>
    <col min="6" max="6" width="14.8515625" style="0" bestFit="1" customWidth="1"/>
    <col min="7" max="7" width="11.28125" style="0" bestFit="1" customWidth="1"/>
  </cols>
  <sheetData>
    <row r="2" spans="2:7" ht="41.25" customHeight="1">
      <c r="B2" s="116" t="s">
        <v>38</v>
      </c>
      <c r="C2" s="116"/>
      <c r="D2" s="116"/>
      <c r="E2" s="116"/>
      <c r="F2" s="116"/>
      <c r="G2" s="116"/>
    </row>
    <row r="3" ht="13.5" thickBot="1"/>
    <row r="4" spans="2:7" ht="41.25" customHeight="1" thickBot="1">
      <c r="B4" s="43" t="s">
        <v>39</v>
      </c>
      <c r="C4" s="43" t="s">
        <v>40</v>
      </c>
      <c r="D4" s="43" t="s">
        <v>41</v>
      </c>
      <c r="E4" s="43" t="s">
        <v>42</v>
      </c>
      <c r="F4" s="44" t="s">
        <v>43</v>
      </c>
      <c r="G4" s="44" t="s">
        <v>44</v>
      </c>
    </row>
    <row r="5" spans="2:7" ht="13.5" thickBot="1">
      <c r="B5" s="45">
        <v>1.95583</v>
      </c>
      <c r="C5" s="39">
        <v>100</v>
      </c>
      <c r="D5" s="46">
        <f>$C5/$B$5</f>
        <v>51.12918811962185</v>
      </c>
      <c r="E5" s="47">
        <f>ROUND($C5/$B$5,2)</f>
        <v>51.13</v>
      </c>
      <c r="F5" s="48">
        <f>ROUND(E5*$B$5,2)</f>
        <v>100</v>
      </c>
      <c r="G5" s="53">
        <f>F5-C5</f>
        <v>0</v>
      </c>
    </row>
    <row r="6" spans="2:7" ht="13.5" thickBot="1">
      <c r="B6" s="117" t="s">
        <v>45</v>
      </c>
      <c r="C6" s="34">
        <v>100.01</v>
      </c>
      <c r="D6" s="49">
        <f aca="true" t="shared" si="0" ref="D6:D27">$C6/$B$5</f>
        <v>51.13430103843381</v>
      </c>
      <c r="E6" s="35">
        <f aca="true" t="shared" si="1" ref="E6:E27">ROUND($C6/$B$5,2)</f>
        <v>51.13</v>
      </c>
      <c r="F6" s="50">
        <f aca="true" t="shared" si="2" ref="F6:F27">ROUND(E6*$B$5,2)</f>
        <v>100</v>
      </c>
      <c r="G6" s="53">
        <f>F6-C6</f>
        <v>-0.010000000000005116</v>
      </c>
    </row>
    <row r="7" spans="2:7" ht="13.5" thickBot="1">
      <c r="B7" s="118"/>
      <c r="C7" s="34">
        <v>100.02</v>
      </c>
      <c r="D7" s="49">
        <f t="shared" si="0"/>
        <v>51.13941395724577</v>
      </c>
      <c r="E7" s="35">
        <f t="shared" si="1"/>
        <v>51.14</v>
      </c>
      <c r="F7" s="50">
        <f t="shared" si="2"/>
        <v>100.02</v>
      </c>
      <c r="G7" s="53">
        <f aca="true" t="shared" si="3" ref="G7:G27">F7-C7</f>
        <v>0</v>
      </c>
    </row>
    <row r="8" spans="2:7" ht="13.5" thickBot="1">
      <c r="B8" s="118"/>
      <c r="C8" s="34">
        <v>100.03</v>
      </c>
      <c r="D8" s="49">
        <f t="shared" si="0"/>
        <v>51.14452687605774</v>
      </c>
      <c r="E8" s="35">
        <f t="shared" si="1"/>
        <v>51.14</v>
      </c>
      <c r="F8" s="50">
        <f t="shared" si="2"/>
        <v>100.02</v>
      </c>
      <c r="G8" s="53">
        <f t="shared" si="3"/>
        <v>-0.010000000000005116</v>
      </c>
    </row>
    <row r="9" spans="2:7" ht="13.5" thickBot="1">
      <c r="B9" s="118"/>
      <c r="C9" s="34">
        <v>100.04</v>
      </c>
      <c r="D9" s="49">
        <f t="shared" si="0"/>
        <v>51.1496397948697</v>
      </c>
      <c r="E9" s="35">
        <f t="shared" si="1"/>
        <v>51.15</v>
      </c>
      <c r="F9" s="50">
        <f t="shared" si="2"/>
        <v>100.04</v>
      </c>
      <c r="G9" s="53">
        <f t="shared" si="3"/>
        <v>0</v>
      </c>
    </row>
    <row r="10" spans="2:7" ht="13.5" thickBot="1">
      <c r="B10" s="118"/>
      <c r="C10" s="34">
        <v>100.05</v>
      </c>
      <c r="D10" s="49">
        <f t="shared" si="0"/>
        <v>51.15475271368166</v>
      </c>
      <c r="E10" s="35">
        <f t="shared" si="1"/>
        <v>51.15</v>
      </c>
      <c r="F10" s="50">
        <f t="shared" si="2"/>
        <v>100.04</v>
      </c>
      <c r="G10" s="53">
        <f t="shared" si="3"/>
        <v>-0.009999999999990905</v>
      </c>
    </row>
    <row r="11" spans="2:7" ht="13.5" thickBot="1">
      <c r="B11" s="118"/>
      <c r="C11" s="34">
        <v>100.06</v>
      </c>
      <c r="D11" s="49">
        <f t="shared" si="0"/>
        <v>51.15986563249363</v>
      </c>
      <c r="E11" s="35">
        <f t="shared" si="1"/>
        <v>51.16</v>
      </c>
      <c r="F11" s="50">
        <f t="shared" si="2"/>
        <v>100.06</v>
      </c>
      <c r="G11" s="53">
        <f t="shared" si="3"/>
        <v>0</v>
      </c>
    </row>
    <row r="12" spans="2:7" ht="13.5" thickBot="1">
      <c r="B12" s="118"/>
      <c r="C12" s="34">
        <v>100.07</v>
      </c>
      <c r="D12" s="49">
        <f t="shared" si="0"/>
        <v>51.16497855130558</v>
      </c>
      <c r="E12" s="35">
        <f t="shared" si="1"/>
        <v>51.16</v>
      </c>
      <c r="F12" s="50">
        <f t="shared" si="2"/>
        <v>100.06</v>
      </c>
      <c r="G12" s="53">
        <f t="shared" si="3"/>
        <v>-0.009999999999990905</v>
      </c>
    </row>
    <row r="13" spans="2:7" ht="13.5" thickBot="1">
      <c r="B13" s="118"/>
      <c r="C13" s="34">
        <v>100.08</v>
      </c>
      <c r="D13" s="49">
        <f t="shared" si="0"/>
        <v>51.17009147011755</v>
      </c>
      <c r="E13" s="35">
        <f t="shared" si="1"/>
        <v>51.17</v>
      </c>
      <c r="F13" s="50">
        <f t="shared" si="2"/>
        <v>100.08</v>
      </c>
      <c r="G13" s="53">
        <f t="shared" si="3"/>
        <v>0</v>
      </c>
    </row>
    <row r="14" spans="2:7" ht="13.5" thickBot="1">
      <c r="B14" s="118"/>
      <c r="C14" s="34">
        <v>100.09</v>
      </c>
      <c r="D14" s="49">
        <f t="shared" si="0"/>
        <v>51.17520438892951</v>
      </c>
      <c r="E14" s="35">
        <f t="shared" si="1"/>
        <v>51.18</v>
      </c>
      <c r="F14" s="50">
        <f t="shared" si="2"/>
        <v>100.1</v>
      </c>
      <c r="G14" s="53">
        <f t="shared" si="3"/>
        <v>0.009999999999990905</v>
      </c>
    </row>
    <row r="15" spans="2:7" ht="13.5" thickBot="1">
      <c r="B15" s="118"/>
      <c r="C15" s="34">
        <v>100.1</v>
      </c>
      <c r="D15" s="49">
        <f t="shared" si="0"/>
        <v>51.18031730774147</v>
      </c>
      <c r="E15" s="35">
        <f t="shared" si="1"/>
        <v>51.18</v>
      </c>
      <c r="F15" s="50">
        <f t="shared" si="2"/>
        <v>100.1</v>
      </c>
      <c r="G15" s="53">
        <f t="shared" si="3"/>
        <v>0</v>
      </c>
    </row>
    <row r="16" spans="2:7" ht="13.5" thickBot="1">
      <c r="B16" s="118"/>
      <c r="C16" s="34">
        <v>100.11</v>
      </c>
      <c r="D16" s="49">
        <f t="shared" si="0"/>
        <v>51.185430226553436</v>
      </c>
      <c r="E16" s="35">
        <f t="shared" si="1"/>
        <v>51.19</v>
      </c>
      <c r="F16" s="50">
        <f t="shared" si="2"/>
        <v>100.12</v>
      </c>
      <c r="G16" s="53">
        <f t="shared" si="3"/>
        <v>0.010000000000005116</v>
      </c>
    </row>
    <row r="17" spans="2:7" ht="13.5" thickBot="1">
      <c r="B17" s="118"/>
      <c r="C17" s="34">
        <v>100.12</v>
      </c>
      <c r="D17" s="49">
        <f t="shared" si="0"/>
        <v>51.190543145365396</v>
      </c>
      <c r="E17" s="35">
        <f t="shared" si="1"/>
        <v>51.19</v>
      </c>
      <c r="F17" s="50">
        <f t="shared" si="2"/>
        <v>100.12</v>
      </c>
      <c r="G17" s="53">
        <f t="shared" si="3"/>
        <v>0</v>
      </c>
    </row>
    <row r="18" spans="2:7" ht="13.5" thickBot="1">
      <c r="B18" s="118"/>
      <c r="C18" s="34">
        <v>100.13</v>
      </c>
      <c r="D18" s="49">
        <f t="shared" si="0"/>
        <v>51.195656064177356</v>
      </c>
      <c r="E18" s="35">
        <f t="shared" si="1"/>
        <v>51.2</v>
      </c>
      <c r="F18" s="50">
        <f t="shared" si="2"/>
        <v>100.14</v>
      </c>
      <c r="G18" s="53">
        <f t="shared" si="3"/>
        <v>0.010000000000005116</v>
      </c>
    </row>
    <row r="19" spans="2:7" ht="13.5" thickBot="1">
      <c r="B19" s="118"/>
      <c r="C19" s="34">
        <v>100.14</v>
      </c>
      <c r="D19" s="49">
        <f t="shared" si="0"/>
        <v>51.200768982989324</v>
      </c>
      <c r="E19" s="35">
        <f t="shared" si="1"/>
        <v>51.2</v>
      </c>
      <c r="F19" s="50">
        <f t="shared" si="2"/>
        <v>100.14</v>
      </c>
      <c r="G19" s="53">
        <f t="shared" si="3"/>
        <v>0</v>
      </c>
    </row>
    <row r="20" spans="2:7" ht="13.5" thickBot="1">
      <c r="B20" s="118"/>
      <c r="C20" s="34">
        <v>100.15</v>
      </c>
      <c r="D20" s="49">
        <f t="shared" si="0"/>
        <v>51.205881901801284</v>
      </c>
      <c r="E20" s="35">
        <f t="shared" si="1"/>
        <v>51.21</v>
      </c>
      <c r="F20" s="50">
        <f t="shared" si="2"/>
        <v>100.16</v>
      </c>
      <c r="G20" s="53">
        <f t="shared" si="3"/>
        <v>0.009999999999990905</v>
      </c>
    </row>
    <row r="21" spans="2:7" ht="13.5" thickBot="1">
      <c r="B21" s="118"/>
      <c r="C21" s="34">
        <v>100.16</v>
      </c>
      <c r="D21" s="49">
        <f t="shared" si="0"/>
        <v>51.210994820613244</v>
      </c>
      <c r="E21" s="35">
        <f t="shared" si="1"/>
        <v>51.21</v>
      </c>
      <c r="F21" s="50">
        <f t="shared" si="2"/>
        <v>100.16</v>
      </c>
      <c r="G21" s="53">
        <f t="shared" si="3"/>
        <v>0</v>
      </c>
    </row>
    <row r="22" spans="2:7" ht="13.5" thickBot="1">
      <c r="B22" s="118"/>
      <c r="C22" s="34">
        <v>100.17</v>
      </c>
      <c r="D22" s="49">
        <f t="shared" si="0"/>
        <v>51.216107739425205</v>
      </c>
      <c r="E22" s="35">
        <f t="shared" si="1"/>
        <v>51.22</v>
      </c>
      <c r="F22" s="50">
        <f t="shared" si="2"/>
        <v>100.18</v>
      </c>
      <c r="G22" s="53">
        <f t="shared" si="3"/>
        <v>0.010000000000005116</v>
      </c>
    </row>
    <row r="23" spans="2:7" ht="13.5" thickBot="1">
      <c r="B23" s="118"/>
      <c r="C23" s="34">
        <v>100.18</v>
      </c>
      <c r="D23" s="49">
        <f t="shared" si="0"/>
        <v>51.22122065823717</v>
      </c>
      <c r="E23" s="35">
        <f t="shared" si="1"/>
        <v>51.22</v>
      </c>
      <c r="F23" s="50">
        <f t="shared" si="2"/>
        <v>100.18</v>
      </c>
      <c r="G23" s="53">
        <f t="shared" si="3"/>
        <v>0</v>
      </c>
    </row>
    <row r="24" spans="2:7" ht="13.5" thickBot="1">
      <c r="B24" s="118"/>
      <c r="C24" s="34">
        <v>100.19</v>
      </c>
      <c r="D24" s="49">
        <f t="shared" si="0"/>
        <v>51.22633357704913</v>
      </c>
      <c r="E24" s="35">
        <f t="shared" si="1"/>
        <v>51.23</v>
      </c>
      <c r="F24" s="50">
        <f t="shared" si="2"/>
        <v>100.2</v>
      </c>
      <c r="G24" s="53">
        <f t="shared" si="3"/>
        <v>0.010000000000005116</v>
      </c>
    </row>
    <row r="25" spans="2:7" ht="13.5" thickBot="1">
      <c r="B25" s="118"/>
      <c r="C25" s="34">
        <v>100.2</v>
      </c>
      <c r="D25" s="49">
        <f t="shared" si="0"/>
        <v>51.23144649586109</v>
      </c>
      <c r="E25" s="35">
        <f t="shared" si="1"/>
        <v>51.23</v>
      </c>
      <c r="F25" s="50">
        <f t="shared" si="2"/>
        <v>100.2</v>
      </c>
      <c r="G25" s="53">
        <f t="shared" si="3"/>
        <v>0</v>
      </c>
    </row>
    <row r="26" spans="2:7" ht="13.5" thickBot="1">
      <c r="B26" s="118"/>
      <c r="C26" s="34">
        <v>100.21</v>
      </c>
      <c r="D26" s="49">
        <f t="shared" si="0"/>
        <v>51.23655941467305</v>
      </c>
      <c r="E26" s="35">
        <f t="shared" si="1"/>
        <v>51.24</v>
      </c>
      <c r="F26" s="50">
        <f t="shared" si="2"/>
        <v>100.22</v>
      </c>
      <c r="G26" s="53">
        <f t="shared" si="3"/>
        <v>0.010000000000005116</v>
      </c>
    </row>
    <row r="27" spans="2:7" ht="13.5" thickBot="1">
      <c r="B27" s="118"/>
      <c r="C27" s="36">
        <v>100.22</v>
      </c>
      <c r="D27" s="51">
        <f t="shared" si="0"/>
        <v>51.24167233348502</v>
      </c>
      <c r="E27" s="37">
        <f t="shared" si="1"/>
        <v>51.24</v>
      </c>
      <c r="F27" s="52">
        <f t="shared" si="2"/>
        <v>100.22</v>
      </c>
      <c r="G27" s="54">
        <f t="shared" si="3"/>
        <v>0</v>
      </c>
    </row>
  </sheetData>
  <mergeCells count="2">
    <mergeCell ref="B2:G2"/>
    <mergeCell ref="B6:B27"/>
  </mergeCells>
  <conditionalFormatting sqref="G5:G27">
    <cfRule type="cellIs" priority="1" dxfId="0" operator="equal" stopIfTrue="1">
      <formula>0</formula>
    </cfRule>
    <cfRule type="cellIs" priority="2" dxfId="1" operator="lessThan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A1" sqref="A1"/>
    </sheetView>
  </sheetViews>
  <sheetFormatPr defaultColWidth="11.421875" defaultRowHeight="12.75"/>
  <cols>
    <col min="2" max="2" width="15.140625" style="0" customWidth="1"/>
    <col min="4" max="4" width="13.57421875" style="0" bestFit="1" customWidth="1"/>
  </cols>
  <sheetData>
    <row r="1" ht="13.5" thickBot="1"/>
    <row r="2" spans="1:11" ht="38.25" customHeight="1" thickBot="1">
      <c r="A2" s="55"/>
      <c r="B2" s="119" t="s">
        <v>46</v>
      </c>
      <c r="C2" s="120"/>
      <c r="D2" s="120"/>
      <c r="E2" s="120"/>
      <c r="F2" s="120"/>
      <c r="G2" s="120"/>
      <c r="H2" s="120"/>
      <c r="I2" s="120"/>
      <c r="J2" s="120"/>
      <c r="K2" s="121"/>
    </row>
    <row r="4" spans="2:10" ht="57" customHeight="1">
      <c r="B4" s="80" t="s">
        <v>47</v>
      </c>
      <c r="C4" s="68" t="s">
        <v>48</v>
      </c>
      <c r="D4" s="68" t="s">
        <v>49</v>
      </c>
      <c r="E4" s="68" t="s">
        <v>50</v>
      </c>
      <c r="F4" s="68" t="s">
        <v>49</v>
      </c>
      <c r="G4" s="68" t="s">
        <v>51</v>
      </c>
      <c r="H4" s="68" t="s">
        <v>49</v>
      </c>
      <c r="I4" s="68" t="s">
        <v>52</v>
      </c>
      <c r="J4" s="68" t="s">
        <v>49</v>
      </c>
    </row>
    <row r="5" spans="2:10" ht="13.5" thickBot="1">
      <c r="B5" s="9" t="s">
        <v>53</v>
      </c>
      <c r="C5" s="61">
        <v>1230</v>
      </c>
      <c r="D5" s="65">
        <f>C5/C$8</f>
        <v>0.25025432349949134</v>
      </c>
      <c r="E5" s="63">
        <v>1211</v>
      </c>
      <c r="F5" s="65">
        <f>E5/E$8</f>
        <v>0.3218176986446984</v>
      </c>
      <c r="G5" s="63">
        <v>1321</v>
      </c>
      <c r="H5" s="65">
        <f>G5/G$8</f>
        <v>0.3512363733049721</v>
      </c>
      <c r="I5" s="63">
        <f>C5+E5+G5</f>
        <v>3762</v>
      </c>
      <c r="J5" s="65">
        <f>I5/I$8</f>
        <v>0.30243588712919045</v>
      </c>
    </row>
    <row r="6" spans="2:10" ht="13.5" thickBot="1">
      <c r="B6" s="9" t="s">
        <v>54</v>
      </c>
      <c r="C6" s="61">
        <v>2340</v>
      </c>
      <c r="D6" s="62">
        <f>C6/C$8</f>
        <v>0.4760935910478128</v>
      </c>
      <c r="E6" s="63">
        <v>1231</v>
      </c>
      <c r="F6" s="62">
        <f>E6/E$8</f>
        <v>0.3271326069625299</v>
      </c>
      <c r="G6" s="63">
        <v>1222</v>
      </c>
      <c r="H6" s="62">
        <f>G6/G$8</f>
        <v>0.3249135868120181</v>
      </c>
      <c r="I6" s="63">
        <f>C6+E6+G6</f>
        <v>4793</v>
      </c>
      <c r="J6" s="62">
        <f>I6/I$8</f>
        <v>0.38532036337326153</v>
      </c>
    </row>
    <row r="7" spans="2:10" ht="13.5" thickBot="1">
      <c r="B7" s="9" t="s">
        <v>55</v>
      </c>
      <c r="C7" s="64">
        <v>1345</v>
      </c>
      <c r="D7" s="66">
        <f>C7/C$8</f>
        <v>0.2736520854526958</v>
      </c>
      <c r="E7" s="67">
        <v>1321</v>
      </c>
      <c r="F7" s="66">
        <f>E7/E$8</f>
        <v>0.3510496943927717</v>
      </c>
      <c r="G7" s="67">
        <v>1218</v>
      </c>
      <c r="H7" s="66">
        <f>G7/G$8</f>
        <v>0.3238500398830098</v>
      </c>
      <c r="I7" s="67">
        <f>C7+E7+G7</f>
        <v>3884</v>
      </c>
      <c r="J7" s="66">
        <f>I7/I$8</f>
        <v>0.312243749497548</v>
      </c>
    </row>
    <row r="8" spans="2:9" ht="13.5" thickBot="1">
      <c r="B8" s="81" t="s">
        <v>56</v>
      </c>
      <c r="C8" s="60">
        <f>SUM(C5:C7)</f>
        <v>4915</v>
      </c>
      <c r="E8" s="60">
        <f>SUM(E5:E7)</f>
        <v>3763</v>
      </c>
      <c r="G8" s="60">
        <f>SUM(G5:G7)</f>
        <v>3761</v>
      </c>
      <c r="I8" s="60">
        <f>SUM(I5:I7)</f>
        <v>12439</v>
      </c>
    </row>
    <row r="9" ht="12.75">
      <c r="C9" s="57"/>
    </row>
    <row r="14" spans="2:4" s="56" customFormat="1" ht="38.25">
      <c r="B14" s="69"/>
      <c r="C14" s="70" t="s">
        <v>57</v>
      </c>
      <c r="D14" s="70" t="s">
        <v>58</v>
      </c>
    </row>
    <row r="15" spans="2:4" ht="12.75">
      <c r="B15" s="9" t="s">
        <v>59</v>
      </c>
      <c r="C15" s="71">
        <v>12000</v>
      </c>
      <c r="D15" s="73">
        <f>ROUND(C15/1.95583,2)</f>
        <v>6135.5</v>
      </c>
    </row>
    <row r="16" spans="2:4" ht="12.75">
      <c r="B16" s="9" t="s">
        <v>60</v>
      </c>
      <c r="C16" s="71">
        <v>85000</v>
      </c>
      <c r="D16" s="72">
        <f>ROUND(C16/1.95583,2)</f>
        <v>43459.81</v>
      </c>
    </row>
    <row r="17" spans="2:4" ht="12.75">
      <c r="B17" s="9" t="s">
        <v>61</v>
      </c>
      <c r="C17" s="71">
        <v>23000</v>
      </c>
      <c r="D17" s="72">
        <f>ROUND(C17/1.95583,2)</f>
        <v>11759.71</v>
      </c>
    </row>
    <row r="21" spans="2:7" ht="12.75">
      <c r="B21" s="74" t="s">
        <v>62</v>
      </c>
      <c r="C21" s="74" t="s">
        <v>63</v>
      </c>
      <c r="D21" s="74" t="s">
        <v>64</v>
      </c>
      <c r="E21" s="74" t="s">
        <v>65</v>
      </c>
      <c r="F21" s="74" t="s">
        <v>66</v>
      </c>
      <c r="G21" s="74" t="s">
        <v>67</v>
      </c>
    </row>
    <row r="22" spans="2:7" ht="12.75">
      <c r="B22" s="9" t="s">
        <v>68</v>
      </c>
      <c r="C22" s="9" t="s">
        <v>71</v>
      </c>
      <c r="D22" s="9" t="s">
        <v>75</v>
      </c>
      <c r="E22" s="9">
        <v>41236</v>
      </c>
      <c r="F22" s="9" t="s">
        <v>79</v>
      </c>
      <c r="G22" s="58">
        <v>1300</v>
      </c>
    </row>
    <row r="23" spans="2:7" ht="12.75">
      <c r="B23" s="9" t="s">
        <v>59</v>
      </c>
      <c r="C23" s="9" t="s">
        <v>72</v>
      </c>
      <c r="D23" s="9" t="s">
        <v>76</v>
      </c>
      <c r="E23" s="9">
        <v>41239</v>
      </c>
      <c r="F23" s="9" t="s">
        <v>80</v>
      </c>
      <c r="G23" s="58">
        <v>1234</v>
      </c>
    </row>
    <row r="24" spans="2:7" ht="12.75">
      <c r="B24" s="9" t="s">
        <v>69</v>
      </c>
      <c r="C24" s="9" t="s">
        <v>73</v>
      </c>
      <c r="D24" s="9" t="s">
        <v>77</v>
      </c>
      <c r="E24" s="9">
        <v>50123</v>
      </c>
      <c r="F24" s="9" t="s">
        <v>81</v>
      </c>
      <c r="G24" s="58">
        <v>1321</v>
      </c>
    </row>
    <row r="25" spans="2:7" ht="13.5" thickBot="1">
      <c r="B25" s="9" t="s">
        <v>70</v>
      </c>
      <c r="C25" s="9" t="s">
        <v>74</v>
      </c>
      <c r="D25" s="9" t="s">
        <v>78</v>
      </c>
      <c r="E25" s="9">
        <v>40012</v>
      </c>
      <c r="F25" s="75" t="s">
        <v>82</v>
      </c>
      <c r="G25" s="59">
        <v>1422</v>
      </c>
    </row>
    <row r="26" spans="6:7" ht="12.75">
      <c r="F26" s="76" t="s">
        <v>83</v>
      </c>
      <c r="G26" s="77">
        <f>MAX(G22:G25)</f>
        <v>1422</v>
      </c>
    </row>
    <row r="27" spans="6:7" ht="13.5" thickBot="1">
      <c r="F27" s="78" t="s">
        <v>84</v>
      </c>
      <c r="G27" s="79">
        <f>MIN(G22:G25)</f>
        <v>1234</v>
      </c>
    </row>
  </sheetData>
  <mergeCells count="1">
    <mergeCell ref="B2:K2"/>
  </mergeCells>
  <conditionalFormatting sqref="B22:G25">
    <cfRule type="expression" priority="1" dxfId="3" stopIfTrue="1">
      <formula>$G22&lt;AVERAGE($G$22:$G$25)</formula>
    </cfRule>
  </conditionalFormatting>
  <conditionalFormatting sqref="B5:J7">
    <cfRule type="expression" priority="2" dxfId="4" stopIfTrue="1">
      <formula>$I5=MAX($I$5:$I$7)</formula>
    </cfRule>
  </conditionalFormatting>
  <conditionalFormatting sqref="B15:D17">
    <cfRule type="expression" priority="3" dxfId="5" stopIfTrue="1">
      <formula>$D15=MIN($D$15:$D$17)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F4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6.7109375" style="0" customWidth="1"/>
    <col min="6" max="6" width="16.7109375" style="0" customWidth="1"/>
  </cols>
  <sheetData>
    <row r="2" ht="13.5" thickBot="1"/>
    <row r="3" spans="2:6" ht="13.5" thickBot="1">
      <c r="B3" s="82" t="s">
        <v>85</v>
      </c>
      <c r="F3" s="82" t="s">
        <v>86</v>
      </c>
    </row>
    <row r="4" spans="2:6" ht="12.75">
      <c r="B4" s="83">
        <v>10</v>
      </c>
      <c r="F4" s="95">
        <v>1345</v>
      </c>
    </row>
    <row r="5" spans="2:6" ht="12.75">
      <c r="B5" s="84">
        <v>20</v>
      </c>
      <c r="F5" s="96">
        <v>2654</v>
      </c>
    </row>
    <row r="6" spans="2:6" ht="12.75">
      <c r="B6" s="84">
        <v>30</v>
      </c>
      <c r="F6" s="96">
        <v>10326</v>
      </c>
    </row>
    <row r="7" spans="2:6" ht="12.75">
      <c r="B7" s="84">
        <v>40</v>
      </c>
      <c r="F7" s="96">
        <v>11545</v>
      </c>
    </row>
    <row r="8" spans="2:6" ht="13.5" thickBot="1">
      <c r="B8" s="85">
        <v>50</v>
      </c>
      <c r="F8" s="97">
        <v>2500</v>
      </c>
    </row>
    <row r="12" ht="13.5" thickBot="1"/>
    <row r="13" spans="2:6" ht="13.5" thickBot="1">
      <c r="B13" s="82" t="s">
        <v>87</v>
      </c>
      <c r="F13" s="82" t="s">
        <v>91</v>
      </c>
    </row>
    <row r="14" spans="2:6" ht="12.75">
      <c r="B14" s="86">
        <v>120</v>
      </c>
      <c r="F14" s="98">
        <v>12</v>
      </c>
    </row>
    <row r="15" spans="2:6" ht="12.75">
      <c r="B15" s="87">
        <v>130</v>
      </c>
      <c r="F15" s="99">
        <v>10</v>
      </c>
    </row>
    <row r="16" spans="2:6" ht="12.75">
      <c r="B16" s="87">
        <v>65</v>
      </c>
      <c r="F16" s="99">
        <v>9</v>
      </c>
    </row>
    <row r="17" spans="2:6" ht="12.75">
      <c r="B17" s="87">
        <v>75</v>
      </c>
      <c r="F17" s="99">
        <v>1</v>
      </c>
    </row>
    <row r="18" spans="2:6" ht="13.5" thickBot="1">
      <c r="B18" s="88">
        <v>25</v>
      </c>
      <c r="F18" s="100">
        <v>13</v>
      </c>
    </row>
    <row r="23" ht="13.5" thickBot="1"/>
    <row r="24" spans="2:6" ht="13.5" thickBot="1">
      <c r="B24" s="82" t="s">
        <v>88</v>
      </c>
      <c r="F24" s="82" t="s">
        <v>94</v>
      </c>
    </row>
    <row r="25" spans="2:6" ht="12.75">
      <c r="B25" s="122">
        <v>1</v>
      </c>
      <c r="F25" s="101">
        <v>1</v>
      </c>
    </row>
    <row r="26" spans="2:6" ht="12.75">
      <c r="B26" s="123">
        <v>2</v>
      </c>
      <c r="F26" s="102">
        <v>10</v>
      </c>
    </row>
    <row r="27" spans="2:6" ht="12.75">
      <c r="B27" s="123">
        <v>3</v>
      </c>
      <c r="F27" s="102">
        <v>20</v>
      </c>
    </row>
    <row r="28" spans="2:6" ht="12.75">
      <c r="B28" s="123">
        <v>4</v>
      </c>
      <c r="F28" s="102">
        <v>200</v>
      </c>
    </row>
    <row r="29" spans="2:6" ht="13.5" thickBot="1">
      <c r="B29" s="124">
        <v>5</v>
      </c>
      <c r="F29" s="103">
        <v>1500</v>
      </c>
    </row>
    <row r="33" ht="13.5" thickBot="1"/>
    <row r="34" spans="2:6" ht="13.5" thickBot="1">
      <c r="B34" s="82" t="s">
        <v>89</v>
      </c>
      <c r="F34" s="82" t="s">
        <v>93</v>
      </c>
    </row>
    <row r="35" spans="2:6" ht="12.75">
      <c r="B35" s="89">
        <v>800</v>
      </c>
      <c r="F35" s="104">
        <v>333</v>
      </c>
    </row>
    <row r="36" spans="2:6" ht="12.75">
      <c r="B36" s="90">
        <v>1300</v>
      </c>
      <c r="F36" s="105">
        <v>222</v>
      </c>
    </row>
    <row r="37" spans="2:6" ht="12.75">
      <c r="B37" s="90">
        <v>77</v>
      </c>
      <c r="F37" s="105">
        <v>333</v>
      </c>
    </row>
    <row r="38" spans="2:6" ht="12.75">
      <c r="B38" s="90">
        <v>900</v>
      </c>
      <c r="F38" s="105">
        <v>345</v>
      </c>
    </row>
    <row r="39" spans="2:6" ht="13.5" thickBot="1">
      <c r="B39" s="91">
        <v>666</v>
      </c>
      <c r="F39" s="106">
        <v>347</v>
      </c>
    </row>
    <row r="43" ht="13.5" thickBot="1"/>
    <row r="44" spans="2:6" ht="13.5" thickBot="1">
      <c r="B44" s="82" t="s">
        <v>90</v>
      </c>
      <c r="F44" s="82" t="s">
        <v>92</v>
      </c>
    </row>
    <row r="45" spans="2:6" ht="12.75">
      <c r="B45" s="92">
        <v>4567</v>
      </c>
      <c r="F45" s="107">
        <v>1</v>
      </c>
    </row>
    <row r="46" spans="2:6" ht="12.75">
      <c r="B46" s="93">
        <v>4563</v>
      </c>
      <c r="F46" s="108">
        <v>10</v>
      </c>
    </row>
    <row r="47" spans="2:6" ht="12.75">
      <c r="B47" s="93">
        <v>4569</v>
      </c>
      <c r="F47" s="108">
        <v>100</v>
      </c>
    </row>
    <row r="48" spans="2:6" ht="12.75">
      <c r="B48" s="93">
        <v>4532</v>
      </c>
      <c r="F48" s="108">
        <v>1000</v>
      </c>
    </row>
    <row r="49" spans="2:6" ht="13.5" thickBot="1">
      <c r="B49" s="94">
        <v>4521</v>
      </c>
      <c r="F49" s="109">
        <v>10000</v>
      </c>
    </row>
  </sheetData>
  <conditionalFormatting sqref="B14:B18">
    <cfRule type="cellIs" priority="1" dxfId="6" operator="lessThan" stopIfTrue="1">
      <formula>30</formula>
    </cfRule>
  </conditionalFormatting>
  <conditionalFormatting sqref="F4:F8">
    <cfRule type="cellIs" priority="2" dxfId="7" operator="lessThan" stopIfTrue="1">
      <formula>3000</formula>
    </cfRule>
    <cfRule type="cellIs" priority="3" dxfId="8" operator="greaterThanOrEqual" stopIfTrue="1">
      <formula>3000</formula>
    </cfRule>
  </conditionalFormatting>
  <conditionalFormatting sqref="F14:F18">
    <cfRule type="cellIs" priority="4" dxfId="9" operator="lessThan" stopIfTrue="1">
      <formula>10</formula>
    </cfRule>
  </conditionalFormatting>
  <conditionalFormatting sqref="F35:F39">
    <cfRule type="expression" priority="5" dxfId="6" stopIfTrue="1">
      <formula>$F35&lt;AVERAGE($F$35:$F$39)</formula>
    </cfRule>
  </conditionalFormatting>
  <conditionalFormatting sqref="B4:B8">
    <cfRule type="cellIs" priority="6" dxfId="10" operator="greaterThan" stopIfTrue="1">
      <formula>20</formula>
    </cfRule>
  </conditionalFormatting>
  <conditionalFormatting sqref="B25:B29">
    <cfRule type="cellIs" priority="7" dxfId="0" operator="between" stopIfTrue="1">
      <formula>1</formula>
      <formula>3</formula>
    </cfRule>
  </conditionalFormatting>
  <conditionalFormatting sqref="B35:B39">
    <cfRule type="expression" priority="8" dxfId="4" stopIfTrue="1">
      <formula>$B35=MAX($B$35:$B$39)</formula>
    </cfRule>
  </conditionalFormatting>
  <conditionalFormatting sqref="F25:F29">
    <cfRule type="cellIs" priority="9" dxfId="1" operator="between" stopIfTrue="1">
      <formula>1</formula>
      <formula>10</formula>
    </cfRule>
    <cfRule type="cellIs" priority="10" dxfId="0" operator="between" stopIfTrue="1">
      <formula>20</formula>
      <formula>200</formula>
    </cfRule>
    <cfRule type="cellIs" priority="11" dxfId="11" operator="greaterThan" stopIfTrue="1">
      <formula>200</formula>
    </cfRule>
  </conditionalFormatting>
  <conditionalFormatting sqref="F45:F49">
    <cfRule type="cellIs" priority="12" dxfId="12" operator="greaterThanOrEqual" stopIfTrue="1">
      <formula>300</formula>
    </cfRule>
    <cfRule type="cellIs" priority="13" dxfId="13" operator="lessThan" stopIfTrue="1">
      <formula>300</formula>
    </cfRule>
  </conditionalFormatting>
  <conditionalFormatting sqref="B45:B49">
    <cfRule type="expression" priority="14" dxfId="12" stopIfTrue="1">
      <formula>$B45=MAX($B$45:$B$49)</formula>
    </cfRule>
    <cfRule type="expression" priority="15" dxfId="1" stopIfTrue="1">
      <formula>$B45=MIN($B$45:$B$49)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Wirtschaftsschule Kahle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Kahle</dc:creator>
  <cp:keywords/>
  <dc:description/>
  <cp:lastModifiedBy>Bernd-Volker Pauls</cp:lastModifiedBy>
  <cp:lastPrinted>2008-03-11T16:19:02Z</cp:lastPrinted>
  <dcterms:created xsi:type="dcterms:W3CDTF">2008-03-03T08:17:06Z</dcterms:created>
  <dcterms:modified xsi:type="dcterms:W3CDTF">2008-03-30T13:08:35Z</dcterms:modified>
  <cp:category/>
  <cp:version/>
  <cp:contentType/>
  <cp:contentStatus/>
</cp:coreProperties>
</file>